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irginijus\Desktop\"/>
    </mc:Choice>
  </mc:AlternateContent>
  <xr:revisionPtr revIDLastSave="0" documentId="13_ncr:1_{C601281C-3157-4245-837F-1E4C6E76696F}" xr6:coauthVersionLast="47" xr6:coauthVersionMax="47" xr10:uidLastSave="{00000000-0000-0000-0000-000000000000}"/>
  <bookViews>
    <workbookView xWindow="-120" yWindow="-120" windowWidth="20730" windowHeight="11160" tabRatio="774" xr2:uid="{00000000-000D-0000-FFFF-FFFF00000000}"/>
  </bookViews>
  <sheets>
    <sheet name="duomenys" sheetId="9" r:id="rId1"/>
    <sheet name="F1A" sheetId="5" r:id="rId2"/>
    <sheet name="F1B" sheetId="1" r:id="rId3"/>
    <sheet name="F1C" sheetId="4" r:id="rId4"/>
    <sheet name="F1H" sheetId="11" r:id="rId5"/>
    <sheet name="HLG" sheetId="10" r:id="rId6"/>
  </sheets>
  <definedNames>
    <definedName name="_xlnm._FilterDatabase" localSheetId="1" hidden="1">F1A!$B$7:$K$27</definedName>
    <definedName name="_xlnm.Print_Area" localSheetId="1">F1A!$A$1:$L$30</definedName>
    <definedName name="_xlnm.Print_Area" localSheetId="2">F1B!$A$1:$L$14</definedName>
    <definedName name="_xlnm.Print_Area" localSheetId="3">F1C!$A$1:$L$13</definedName>
  </definedNames>
  <calcPr calcId="181029"/>
</workbook>
</file>

<file path=xl/calcChain.xml><?xml version="1.0" encoding="utf-8"?>
<calcChain xmlns="http://schemas.openxmlformats.org/spreadsheetml/2006/main">
  <c r="L25" i="5" l="1"/>
  <c r="K25" i="5"/>
  <c r="L27" i="5"/>
  <c r="K27" i="5"/>
  <c r="L12" i="10"/>
  <c r="K12" i="10"/>
  <c r="L9" i="11"/>
  <c r="K9" i="11"/>
  <c r="L24" i="5"/>
  <c r="K24" i="5"/>
  <c r="L20" i="5"/>
  <c r="K20" i="5"/>
  <c r="L21" i="5"/>
  <c r="K21" i="5"/>
  <c r="L16" i="5"/>
  <c r="K16" i="5"/>
  <c r="L26" i="5"/>
  <c r="K26" i="5"/>
  <c r="L7" i="5"/>
  <c r="K7" i="5"/>
  <c r="L17" i="5"/>
  <c r="K17" i="5"/>
  <c r="L13" i="11"/>
  <c r="K13" i="11"/>
  <c r="L11" i="11"/>
  <c r="K11" i="11"/>
  <c r="L7" i="11"/>
  <c r="K7" i="11"/>
  <c r="L14" i="11"/>
  <c r="K14" i="11"/>
  <c r="L7" i="4"/>
  <c r="K7" i="4"/>
  <c r="L9" i="4"/>
  <c r="K9" i="4"/>
  <c r="L16" i="10"/>
  <c r="K16" i="10"/>
  <c r="L8" i="10"/>
  <c r="K8" i="10"/>
  <c r="L7" i="10"/>
  <c r="K7" i="10"/>
  <c r="L9" i="10"/>
  <c r="K9" i="10"/>
  <c r="L14" i="10"/>
  <c r="K14" i="10"/>
  <c r="L17" i="10"/>
  <c r="K17" i="10"/>
  <c r="L11" i="10"/>
  <c r="K11" i="10"/>
  <c r="L18" i="10"/>
  <c r="K18" i="10"/>
  <c r="L10" i="10"/>
  <c r="K10" i="10"/>
  <c r="L15" i="10"/>
  <c r="K15" i="10"/>
  <c r="L10" i="1"/>
  <c r="K10" i="1"/>
  <c r="L8" i="1"/>
  <c r="K8" i="1"/>
  <c r="L12" i="11"/>
  <c r="K12" i="11"/>
  <c r="L15" i="11"/>
  <c r="K15" i="11"/>
  <c r="L19" i="10"/>
  <c r="K19" i="10"/>
  <c r="L10" i="11" l="1"/>
  <c r="K10" i="11"/>
  <c r="K11" i="1" l="1"/>
  <c r="L7" i="1"/>
  <c r="K10" i="4"/>
  <c r="K18" i="11"/>
  <c r="C18" i="11"/>
  <c r="K17" i="11"/>
  <c r="C17" i="11"/>
  <c r="L8" i="11"/>
  <c r="K8" i="11"/>
  <c r="A2" i="11"/>
  <c r="K22" i="10"/>
  <c r="C22" i="10"/>
  <c r="K21" i="10"/>
  <c r="C21" i="10"/>
  <c r="K13" i="10"/>
  <c r="L13" i="10"/>
  <c r="A2" i="10"/>
  <c r="L10" i="5" l="1"/>
  <c r="L14" i="5"/>
  <c r="L23" i="5"/>
  <c r="L9" i="5"/>
  <c r="L13" i="5"/>
  <c r="L18" i="5"/>
  <c r="L19" i="5"/>
  <c r="L8" i="5"/>
  <c r="L12" i="5"/>
  <c r="L11" i="5"/>
  <c r="L22" i="5"/>
  <c r="K18" i="5" l="1"/>
  <c r="K22" i="5"/>
  <c r="K12" i="5" l="1"/>
  <c r="K7" i="1"/>
  <c r="K15" i="5"/>
  <c r="L10" i="4"/>
  <c r="K8" i="4"/>
  <c r="L8" i="4"/>
  <c r="L9" i="1"/>
  <c r="L11" i="1"/>
  <c r="L15" i="5"/>
  <c r="C29" i="5"/>
  <c r="K9" i="5"/>
  <c r="K14" i="5"/>
  <c r="K11" i="5"/>
  <c r="K10" i="5"/>
  <c r="K8" i="5"/>
  <c r="K23" i="5"/>
  <c r="K13" i="5"/>
  <c r="K19" i="5"/>
  <c r="K13" i="1"/>
  <c r="K12" i="4"/>
  <c r="K13" i="4"/>
  <c r="C13" i="4"/>
  <c r="C12" i="4"/>
  <c r="K14" i="1"/>
  <c r="C14" i="1"/>
  <c r="C13" i="1"/>
  <c r="K29" i="5"/>
  <c r="C30" i="5"/>
  <c r="A2" i="4"/>
  <c r="A2" i="1"/>
  <c r="K30" i="5"/>
  <c r="A2" i="5"/>
  <c r="K9" i="1"/>
</calcChain>
</file>

<file path=xl/sharedStrings.xml><?xml version="1.0" encoding="utf-8"?>
<sst xmlns="http://schemas.openxmlformats.org/spreadsheetml/2006/main" count="172" uniqueCount="85">
  <si>
    <t>Nr.</t>
  </si>
  <si>
    <t>Komanda</t>
  </si>
  <si>
    <t>Rezultatas</t>
  </si>
  <si>
    <t>Parašai:</t>
  </si>
  <si>
    <t>Utena</t>
  </si>
  <si>
    <t>Šiauliai</t>
  </si>
  <si>
    <t>Panevėžys</t>
  </si>
  <si>
    <t>Virginijus Ivančikas</t>
  </si>
  <si>
    <t>Per 1000</t>
  </si>
  <si>
    <t>Varžybų pavadinimas</t>
  </si>
  <si>
    <t>Vieta</t>
  </si>
  <si>
    <t>Data</t>
  </si>
  <si>
    <t>Varžybų sekretorius</t>
  </si>
  <si>
    <t>Data:</t>
  </si>
  <si>
    <t>F-1-B rezultatai</t>
  </si>
  <si>
    <t>F-1-C rezultatai</t>
  </si>
  <si>
    <t>F-1-A rezultatai</t>
  </si>
  <si>
    <t>Laisvo skridimo aviamodelių varžybos</t>
  </si>
  <si>
    <t>Dalyvis</t>
  </si>
  <si>
    <t>Modestas Snukiškis</t>
  </si>
  <si>
    <t>Klubinės</t>
  </si>
  <si>
    <t>TSK Erdvė</t>
  </si>
  <si>
    <t>Saulius Kaunietis</t>
  </si>
  <si>
    <t>Vilnius</t>
  </si>
  <si>
    <t>Justinas Bartkevičius</t>
  </si>
  <si>
    <t>Pasvalys</t>
  </si>
  <si>
    <t>Robertas Poškus</t>
  </si>
  <si>
    <t>Rolandas Mackus</t>
  </si>
  <si>
    <t>Paluknys</t>
  </si>
  <si>
    <t>F-1-H rezultatai</t>
  </si>
  <si>
    <t>F1</t>
  </si>
  <si>
    <t>F2</t>
  </si>
  <si>
    <t>Vyr. teisėjas</t>
  </si>
  <si>
    <t>Arvydas Palskys</t>
  </si>
  <si>
    <t>Vytautas Kaunietis</t>
  </si>
  <si>
    <t>Marius Bliujus</t>
  </si>
  <si>
    <t>Donatas Pampikas</t>
  </si>
  <si>
    <t>VOLO</t>
  </si>
  <si>
    <t>Danas Babenskas</t>
  </si>
  <si>
    <t>Biržai</t>
  </si>
  <si>
    <t>Neila Metelica</t>
  </si>
  <si>
    <t>Varėna</t>
  </si>
  <si>
    <t>Lukas Lunėnas</t>
  </si>
  <si>
    <t>Augustas Kurminas</t>
  </si>
  <si>
    <t>Kristupas Budėnas</t>
  </si>
  <si>
    <t>Artis Kiršteins</t>
  </si>
  <si>
    <t>Mantvydas Latvėnas</t>
  </si>
  <si>
    <t>Eligijus Barkus</t>
  </si>
  <si>
    <t>Tomas Mackus</t>
  </si>
  <si>
    <t>Edmundas Mikulėnas</t>
  </si>
  <si>
    <t>Varėnos taurė 2023</t>
  </si>
  <si>
    <t>Gediminas Vaitekūnas</t>
  </si>
  <si>
    <t>F-1-A, HLG</t>
  </si>
  <si>
    <t>F-1-B/G, F-1-C, F-1-H</t>
  </si>
  <si>
    <t>Virginijus Furmaniukas</t>
  </si>
  <si>
    <t>Pijus Furmaniukas</t>
  </si>
  <si>
    <t>Deividas Žiulys</t>
  </si>
  <si>
    <t>Ignas Paradnikas</t>
  </si>
  <si>
    <t>Aronas Treinys</t>
  </si>
  <si>
    <t>Dovydas Masiulis (j)</t>
  </si>
  <si>
    <t>Utena F1G</t>
  </si>
  <si>
    <t>Vadim Juzapovič</t>
  </si>
  <si>
    <t>Jomantas Kviklys</t>
  </si>
  <si>
    <t>Neilas Bikauskas</t>
  </si>
  <si>
    <t>Justas Valteris</t>
  </si>
  <si>
    <t>Jokūbas Nečiūnas</t>
  </si>
  <si>
    <t>Dovydas Masiulis</t>
  </si>
  <si>
    <t>Algirdas Žiukas</t>
  </si>
  <si>
    <t>Leonardas Latvėnas (j)</t>
  </si>
  <si>
    <t>Vytas Klezys</t>
  </si>
  <si>
    <t>Vidas Dimavičius</t>
  </si>
  <si>
    <t>Paulius Budovas</t>
  </si>
  <si>
    <t>Edvardas Žilinskas</t>
  </si>
  <si>
    <t>Kristupas Budėnas (j)</t>
  </si>
  <si>
    <t>Augustas Kurminas (j)</t>
  </si>
  <si>
    <t>Lukas Lunėnas (j)</t>
  </si>
  <si>
    <t>Mantas Janulevičius</t>
  </si>
  <si>
    <t>Tajus Karlonas</t>
  </si>
  <si>
    <t>Dovydas Bliujus</t>
  </si>
  <si>
    <t>Ąžuolas Bliujus</t>
  </si>
  <si>
    <t>Latvia</t>
  </si>
  <si>
    <t>Andris Gegžna</t>
  </si>
  <si>
    <t>Artūrs Soročenkovs</t>
  </si>
  <si>
    <t>Arūnas Grašys</t>
  </si>
  <si>
    <t>HLG rezultatai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</si>
</sst>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19">
    <font>
      <sz val="10"/>
      <name val="Arial"/>
      <charset val="186"/>
    </font>
    <font>
      <b/>
      <sz val="12"/>
      <color indexed="8"/>
      <name val="Times New Roman Baltic"/>
      <family val="1"/>
      <charset val="186"/>
    </font>
    <font>
      <sz val="12"/>
      <name val="Times New Roman Baltic"/>
      <family val="1"/>
      <charset val="186"/>
    </font>
    <font>
      <sz val="12"/>
      <color indexed="8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12"/>
      <name val="Arial"/>
      <family val="2"/>
    </font>
    <font>
      <b/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8"/>
      <name val="Arial"/>
      <charset val="186"/>
    </font>
    <font>
      <b/>
      <sz val="12"/>
      <name val="Times New Roman"/>
      <family val="1"/>
      <charset val="186"/>
    </font>
    <font>
      <b/>
      <sz val="12"/>
      <name val="Times New Roman Baltic"/>
      <charset val="186"/>
    </font>
    <font>
      <sz val="14"/>
      <color indexed="8"/>
      <name val="HandelGothic TL"/>
      <family val="5"/>
      <charset val="186"/>
    </font>
    <font>
      <sz val="10"/>
      <name val="HandelGothic TL"/>
      <family val="5"/>
      <charset val="186"/>
    </font>
    <font>
      <sz val="12"/>
      <name val="HandelGothic TL"/>
      <family val="5"/>
      <charset val="186"/>
    </font>
    <font>
      <sz val="12"/>
      <color indexed="8"/>
      <name val="HandelGothic TL"/>
      <family val="5"/>
      <charset val="186"/>
    </font>
    <font>
      <sz val="12"/>
      <color indexed="8"/>
      <name val="Times New Roman Baltic"/>
      <charset val="186"/>
    </font>
    <font>
      <sz val="12"/>
      <name val="Times New Roman Baltic"/>
      <charset val="186"/>
    </font>
    <font>
      <sz val="10"/>
      <color rgb="FFFF0000"/>
      <name val="Arial"/>
      <family val="2"/>
      <charset val="186"/>
    </font>
    <font>
      <b/>
      <sz val="12"/>
      <color rgb="FFFF000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4" xfId="0" applyFont="1" applyBorder="1"/>
    <xf numFmtId="1" fontId="1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top"/>
    </xf>
    <xf numFmtId="0" fontId="6" fillId="3" borderId="4" xfId="0" applyFont="1" applyFill="1" applyBorder="1"/>
    <xf numFmtId="0" fontId="0" fillId="0" borderId="4" xfId="0" applyBorder="1"/>
    <xf numFmtId="0" fontId="7" fillId="0" borderId="4" xfId="0" applyFont="1" applyBorder="1"/>
    <xf numFmtId="0" fontId="9" fillId="0" borderId="4" xfId="0" applyFont="1" applyBorder="1"/>
    <xf numFmtId="164" fontId="0" fillId="0" borderId="4" xfId="0" applyNumberFormat="1" applyBorder="1"/>
    <xf numFmtId="0" fontId="10" fillId="0" borderId="0" xfId="0" applyFont="1" applyAlignment="1">
      <alignment horizontal="center" vertical="center"/>
    </xf>
    <xf numFmtId="0" fontId="6" fillId="3" borderId="4" xfId="0" applyFont="1" applyFill="1" applyBorder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0" xfId="0" applyFont="1"/>
    <xf numFmtId="14" fontId="11" fillId="0" borderId="0" xfId="0" applyNumberFormat="1" applyFont="1" applyAlignment="1">
      <alignment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top"/>
    </xf>
    <xf numFmtId="0" fontId="15" fillId="0" borderId="4" xfId="0" applyFont="1" applyBorder="1" applyAlignment="1">
      <alignment horizontal="right"/>
    </xf>
    <xf numFmtId="0" fontId="15" fillId="0" borderId="4" xfId="0" applyFont="1" applyBorder="1"/>
    <xf numFmtId="0" fontId="3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0" borderId="10" xfId="0" applyFont="1" applyBorder="1"/>
    <xf numFmtId="0" fontId="3" fillId="0" borderId="11" xfId="0" applyFont="1" applyBorder="1"/>
    <xf numFmtId="0" fontId="15" fillId="0" borderId="11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" fontId="1" fillId="0" borderId="15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right"/>
    </xf>
    <xf numFmtId="0" fontId="3" fillId="0" borderId="17" xfId="0" applyFont="1" applyBorder="1"/>
    <xf numFmtId="0" fontId="3" fillId="0" borderId="18" xfId="0" applyFont="1" applyBorder="1" applyAlignment="1">
      <alignment horizontal="left"/>
    </xf>
    <xf numFmtId="0" fontId="3" fillId="0" borderId="18" xfId="0" applyFont="1" applyBorder="1" applyAlignment="1">
      <alignment horizontal="center"/>
    </xf>
    <xf numFmtId="0" fontId="17" fillId="0" borderId="0" xfId="0" applyFont="1"/>
    <xf numFmtId="0" fontId="18" fillId="0" borderId="19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16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/>
    </xf>
    <xf numFmtId="0" fontId="16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6" fillId="0" borderId="4" xfId="0" applyFont="1" applyBorder="1" applyAlignment="1">
      <alignment horizontal="left" vertical="center"/>
    </xf>
    <xf numFmtId="0" fontId="3" fillId="0" borderId="24" xfId="0" applyFont="1" applyBorder="1" applyAlignment="1">
      <alignment horizontal="left"/>
    </xf>
    <xf numFmtId="0" fontId="15" fillId="0" borderId="24" xfId="0" applyFont="1" applyBorder="1" applyAlignment="1">
      <alignment horizontal="left"/>
    </xf>
    <xf numFmtId="0" fontId="2" fillId="0" borderId="23" xfId="0" applyFont="1" applyBorder="1" applyAlignment="1">
      <alignment horizontal="center"/>
    </xf>
    <xf numFmtId="0" fontId="15" fillId="0" borderId="3" xfId="0" applyFont="1" applyBorder="1"/>
    <xf numFmtId="0" fontId="3" fillId="0" borderId="3" xfId="0" applyFont="1" applyBorder="1"/>
    <xf numFmtId="0" fontId="3" fillId="0" borderId="21" xfId="0" applyFont="1" applyBorder="1" applyAlignment="1">
      <alignment horizontal="left"/>
    </xf>
    <xf numFmtId="0" fontId="3" fillId="0" borderId="25" xfId="0" applyFont="1" applyBorder="1"/>
    <xf numFmtId="0" fontId="4" fillId="2" borderId="26" xfId="0" applyFont="1" applyFill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left" vertical="center"/>
    </xf>
    <xf numFmtId="0" fontId="16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horizontal="right" vertical="center"/>
    </xf>
    <xf numFmtId="0" fontId="16" fillId="0" borderId="13" xfId="0" applyFont="1" applyBorder="1" applyAlignment="1">
      <alignment horizontal="center"/>
    </xf>
    <xf numFmtId="1" fontId="1" fillId="0" borderId="14" xfId="0" applyNumberFormat="1" applyFont="1" applyBorder="1" applyAlignment="1">
      <alignment horizontal="center" vertical="center"/>
    </xf>
    <xf numFmtId="0" fontId="3" fillId="0" borderId="9" xfId="0" applyFont="1" applyBorder="1"/>
    <xf numFmtId="0" fontId="3" fillId="0" borderId="1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8" xfId="0" applyFont="1" applyBorder="1"/>
    <xf numFmtId="0" fontId="3" fillId="0" borderId="21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1" fontId="1" fillId="0" borderId="0" xfId="0" applyNumberFormat="1" applyFont="1" applyAlignment="1">
      <alignment horizontal="center" vertical="center"/>
    </xf>
    <xf numFmtId="0" fontId="15" fillId="0" borderId="21" xfId="0" applyFont="1" applyBorder="1" applyAlignment="1">
      <alignment horizontal="left"/>
    </xf>
    <xf numFmtId="0" fontId="15" fillId="0" borderId="9" xfId="0" applyFont="1" applyBorder="1" applyAlignment="1">
      <alignment horizontal="right"/>
    </xf>
    <xf numFmtId="0" fontId="15" fillId="0" borderId="17" xfId="0" applyFont="1" applyBorder="1"/>
    <xf numFmtId="0" fontId="1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28" xfId="0" applyFont="1" applyBorder="1" applyAlignment="1">
      <alignment horizontal="center"/>
    </xf>
    <xf numFmtId="0" fontId="3" fillId="0" borderId="29" xfId="0" applyFont="1" applyBorder="1"/>
    <xf numFmtId="0" fontId="3" fillId="0" borderId="30" xfId="0" applyFont="1" applyBorder="1"/>
    <xf numFmtId="0" fontId="3" fillId="0" borderId="30" xfId="0" applyFont="1" applyBorder="1" applyAlignment="1">
      <alignment horizontal="right"/>
    </xf>
    <xf numFmtId="0" fontId="3" fillId="0" borderId="31" xfId="0" applyFont="1" applyBorder="1"/>
    <xf numFmtId="0" fontId="2" fillId="0" borderId="26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left"/>
    </xf>
    <xf numFmtId="0" fontId="3" fillId="0" borderId="32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 applyAlignment="1">
      <alignment horizontal="right"/>
    </xf>
    <xf numFmtId="0" fontId="3" fillId="0" borderId="14" xfId="0" applyFont="1" applyBorder="1"/>
    <xf numFmtId="0" fontId="2" fillId="0" borderId="34" xfId="0" applyFont="1" applyBorder="1" applyAlignment="1">
      <alignment horizontal="center"/>
    </xf>
    <xf numFmtId="1" fontId="1" fillId="0" borderId="34" xfId="0" applyNumberFormat="1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left" vertical="center"/>
    </xf>
    <xf numFmtId="0" fontId="16" fillId="0" borderId="36" xfId="0" applyFont="1" applyBorder="1" applyAlignment="1">
      <alignment horizontal="center" vertical="center"/>
    </xf>
    <xf numFmtId="0" fontId="16" fillId="0" borderId="36" xfId="0" applyFont="1" applyBorder="1" applyAlignment="1">
      <alignment horizontal="right" vertical="center"/>
    </xf>
    <xf numFmtId="0" fontId="16" fillId="0" borderId="36" xfId="0" applyFont="1" applyBorder="1" applyAlignment="1">
      <alignment horizontal="center"/>
    </xf>
    <xf numFmtId="1" fontId="1" fillId="0" borderId="37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left"/>
    </xf>
    <xf numFmtId="0" fontId="3" fillId="0" borderId="33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1" fontId="1" fillId="0" borderId="32" xfId="0" applyNumberFormat="1" applyFont="1" applyBorder="1" applyAlignment="1">
      <alignment horizontal="center" vertical="center"/>
    </xf>
    <xf numFmtId="0" fontId="15" fillId="0" borderId="33" xfId="0" applyFont="1" applyBorder="1"/>
    <xf numFmtId="0" fontId="15" fillId="0" borderId="13" xfId="0" applyFont="1" applyBorder="1" applyAlignment="1">
      <alignment horizontal="right"/>
    </xf>
    <xf numFmtId="0" fontId="2" fillId="0" borderId="4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14" fontId="15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5" fillId="0" borderId="18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3:B9"/>
  <sheetViews>
    <sheetView tabSelected="1" zoomScaleNormal="100" workbookViewId="0">
      <selection activeCell="B3" sqref="B3"/>
    </sheetView>
  </sheetViews>
  <sheetFormatPr defaultRowHeight="12.75"/>
  <cols>
    <col min="1" max="1" width="27" customWidth="1"/>
    <col min="2" max="2" width="47.85546875" customWidth="1"/>
  </cols>
  <sheetData>
    <row r="3" spans="1:2" ht="18" customHeight="1">
      <c r="A3" s="14" t="s">
        <v>9</v>
      </c>
      <c r="B3" s="16" t="s">
        <v>50</v>
      </c>
    </row>
    <row r="4" spans="1:2" ht="18" customHeight="1">
      <c r="A4" s="14" t="s">
        <v>10</v>
      </c>
      <c r="B4" s="17" t="s">
        <v>28</v>
      </c>
    </row>
    <row r="5" spans="1:2" ht="18" customHeight="1">
      <c r="A5" s="14" t="s">
        <v>11</v>
      </c>
      <c r="B5" s="18"/>
    </row>
    <row r="6" spans="1:2" ht="18" customHeight="1">
      <c r="A6" s="20" t="s">
        <v>52</v>
      </c>
      <c r="B6" s="18">
        <v>45185</v>
      </c>
    </row>
    <row r="7" spans="1:2" ht="18" customHeight="1">
      <c r="A7" s="20" t="s">
        <v>53</v>
      </c>
      <c r="B7" s="18">
        <v>45185</v>
      </c>
    </row>
    <row r="8" spans="1:2" ht="18" customHeight="1">
      <c r="A8" s="14" t="s">
        <v>32</v>
      </c>
      <c r="B8" s="15" t="s">
        <v>51</v>
      </c>
    </row>
    <row r="9" spans="1:2" ht="18" customHeight="1">
      <c r="A9" s="14" t="s">
        <v>12</v>
      </c>
      <c r="B9" s="15" t="s">
        <v>7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30"/>
  <sheetViews>
    <sheetView topLeftCell="A5" zoomScaleNormal="100" workbookViewId="0">
      <selection activeCell="D4" sqref="D4:H4"/>
    </sheetView>
  </sheetViews>
  <sheetFormatPr defaultRowHeight="12.75"/>
  <cols>
    <col min="1" max="1" width="4.28515625" customWidth="1"/>
    <col min="2" max="2" width="21" customWidth="1"/>
    <col min="3" max="3" width="11.42578125" customWidth="1"/>
    <col min="4" max="6" width="4.28515625" customWidth="1"/>
    <col min="7" max="7" width="4.42578125" customWidth="1"/>
    <col min="8" max="9" width="4.28515625" customWidth="1"/>
    <col min="10" max="10" width="2.85546875" customWidth="1"/>
    <col min="11" max="11" width="11.42578125" customWidth="1"/>
    <col min="12" max="12" width="10" customWidth="1"/>
    <col min="13" max="13" width="9.140625" hidden="1" customWidth="1"/>
  </cols>
  <sheetData>
    <row r="1" spans="1:13" s="22" customFormat="1" ht="18.75" customHeight="1">
      <c r="A1" s="124" t="s">
        <v>17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3" s="22" customFormat="1" ht="24" customHeight="1">
      <c r="A2" s="124" t="str">
        <f>duomenys!B3</f>
        <v>Varėnos taurė 2023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3" s="22" customFormat="1" ht="24.7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3" s="22" customFormat="1" ht="30">
      <c r="A4" s="23"/>
      <c r="B4" s="21"/>
      <c r="C4" s="21"/>
      <c r="D4" s="124" t="s">
        <v>16</v>
      </c>
      <c r="E4" s="124"/>
      <c r="F4" s="124"/>
      <c r="G4" s="124"/>
      <c r="H4" s="124"/>
      <c r="I4" s="25"/>
      <c r="J4" s="21"/>
      <c r="K4" s="26"/>
      <c r="L4" s="26"/>
    </row>
    <row r="5" spans="1:13" ht="23.25" customHeight="1" thickBot="1">
      <c r="A5" s="1"/>
      <c r="B5" s="3"/>
      <c r="C5" s="4"/>
      <c r="D5" s="4"/>
      <c r="E5" s="3"/>
      <c r="F5" s="3"/>
      <c r="G5" s="2"/>
      <c r="H5" s="2"/>
      <c r="I5" s="2"/>
      <c r="J5" s="2"/>
      <c r="K5" s="19"/>
      <c r="L5" s="13"/>
    </row>
    <row r="6" spans="1:13" ht="16.5" thickBot="1">
      <c r="A6" s="51" t="s">
        <v>0</v>
      </c>
      <c r="B6" s="35" t="s">
        <v>18</v>
      </c>
      <c r="C6" s="51" t="s">
        <v>1</v>
      </c>
      <c r="D6" s="35">
        <v>1</v>
      </c>
      <c r="E6" s="36">
        <v>2</v>
      </c>
      <c r="F6" s="36">
        <v>3</v>
      </c>
      <c r="G6" s="36">
        <v>4</v>
      </c>
      <c r="H6" s="36">
        <v>5</v>
      </c>
      <c r="I6" s="36" t="s">
        <v>30</v>
      </c>
      <c r="J6" s="37" t="s">
        <v>31</v>
      </c>
      <c r="K6" s="51" t="s">
        <v>2</v>
      </c>
      <c r="L6" s="52" t="s">
        <v>8</v>
      </c>
      <c r="M6" s="5" t="s">
        <v>20</v>
      </c>
    </row>
    <row r="7" spans="1:13" ht="16.5" thickBot="1">
      <c r="A7" s="41">
        <v>1</v>
      </c>
      <c r="B7" s="82" t="s">
        <v>69</v>
      </c>
      <c r="C7" s="47" t="s">
        <v>39</v>
      </c>
      <c r="D7" s="127">
        <v>240</v>
      </c>
      <c r="E7" s="83">
        <v>240</v>
      </c>
      <c r="F7" s="83">
        <v>180</v>
      </c>
      <c r="G7" s="83">
        <v>180</v>
      </c>
      <c r="H7" s="83">
        <v>180</v>
      </c>
      <c r="I7" s="83">
        <v>159</v>
      </c>
      <c r="J7" s="84"/>
      <c r="K7" s="56">
        <f>0+SUM(D7:J7)</f>
        <v>1179</v>
      </c>
      <c r="L7" s="43">
        <f>1000*(SUM(D7:H7))/(SUM($D$7:$H$7))</f>
        <v>1000</v>
      </c>
      <c r="M7" s="50">
        <v>1000</v>
      </c>
    </row>
    <row r="8" spans="1:13" ht="16.5" thickBot="1">
      <c r="A8" s="61">
        <v>2</v>
      </c>
      <c r="B8" s="60" t="s">
        <v>19</v>
      </c>
      <c r="C8" s="33" t="s">
        <v>4</v>
      </c>
      <c r="D8" s="63">
        <v>240</v>
      </c>
      <c r="E8" s="9">
        <v>240</v>
      </c>
      <c r="F8" s="9">
        <v>180</v>
      </c>
      <c r="G8" s="9">
        <v>180</v>
      </c>
      <c r="H8" s="9">
        <v>180</v>
      </c>
      <c r="I8" s="30">
        <v>135</v>
      </c>
      <c r="J8" s="40"/>
      <c r="K8" s="57">
        <f>0+SUM(D8:J8)</f>
        <v>1155</v>
      </c>
      <c r="L8" s="43">
        <f>1000*(SUM(D8:H8))/(SUM($D$7:$H$7))</f>
        <v>1000</v>
      </c>
      <c r="M8" s="50">
        <v>950</v>
      </c>
    </row>
    <row r="9" spans="1:13" ht="16.5" thickBot="1">
      <c r="A9" s="61">
        <v>3</v>
      </c>
      <c r="B9" s="59" t="s">
        <v>49</v>
      </c>
      <c r="C9" s="32" t="s">
        <v>4</v>
      </c>
      <c r="D9" s="63">
        <v>240</v>
      </c>
      <c r="E9" s="9">
        <v>240</v>
      </c>
      <c r="F9" s="9">
        <v>180</v>
      </c>
      <c r="G9" s="9">
        <v>180</v>
      </c>
      <c r="H9" s="9">
        <v>180</v>
      </c>
      <c r="I9" s="8">
        <v>134</v>
      </c>
      <c r="J9" s="39"/>
      <c r="K9" s="57">
        <f>0+SUM(D9:J9)</f>
        <v>1154</v>
      </c>
      <c r="L9" s="43">
        <f>1000*(SUM(D9:H9))/(SUM($D$7:$H$7))</f>
        <v>1000</v>
      </c>
      <c r="M9" s="50">
        <v>900</v>
      </c>
    </row>
    <row r="10" spans="1:13" ht="16.5" thickBot="1">
      <c r="A10" s="6">
        <v>4</v>
      </c>
      <c r="B10" s="60" t="s">
        <v>24</v>
      </c>
      <c r="C10" s="32" t="s">
        <v>21</v>
      </c>
      <c r="D10" s="62">
        <v>240</v>
      </c>
      <c r="E10" s="31">
        <v>240</v>
      </c>
      <c r="F10" s="31">
        <v>180</v>
      </c>
      <c r="G10" s="31">
        <v>161</v>
      </c>
      <c r="H10" s="31">
        <v>180</v>
      </c>
      <c r="I10" s="30"/>
      <c r="J10" s="40"/>
      <c r="K10" s="57">
        <f t="shared" ref="K7:K27" si="0">0+SUM(D10:J10)</f>
        <v>1001</v>
      </c>
      <c r="L10" s="43">
        <f t="shared" ref="L7:L27" si="1">1000*(SUM(D10:H10))/(SUM($D$7:$H$7))</f>
        <v>981.37254901960785</v>
      </c>
      <c r="M10" s="50">
        <v>800</v>
      </c>
    </row>
    <row r="11" spans="1:13" ht="16.5" thickBot="1">
      <c r="A11" s="61">
        <v>5</v>
      </c>
      <c r="B11" s="60" t="s">
        <v>45</v>
      </c>
      <c r="C11" s="32" t="s">
        <v>80</v>
      </c>
      <c r="D11" s="63">
        <v>240</v>
      </c>
      <c r="E11" s="9">
        <v>240</v>
      </c>
      <c r="F11" s="9">
        <v>180</v>
      </c>
      <c r="G11" s="9">
        <v>180</v>
      </c>
      <c r="H11" s="9">
        <v>160</v>
      </c>
      <c r="I11" s="30"/>
      <c r="J11" s="40"/>
      <c r="K11" s="57">
        <f t="shared" si="0"/>
        <v>1000</v>
      </c>
      <c r="L11" s="43">
        <f t="shared" si="1"/>
        <v>980.39215686274508</v>
      </c>
      <c r="M11" s="50">
        <v>750</v>
      </c>
    </row>
    <row r="12" spans="1:13" ht="16.5" thickBot="1">
      <c r="A12" s="61">
        <v>6</v>
      </c>
      <c r="B12" s="60" t="s">
        <v>26</v>
      </c>
      <c r="C12" s="32" t="s">
        <v>25</v>
      </c>
      <c r="D12" s="62">
        <v>233</v>
      </c>
      <c r="E12" s="30">
        <v>240</v>
      </c>
      <c r="F12" s="30">
        <v>180</v>
      </c>
      <c r="G12" s="30">
        <v>180</v>
      </c>
      <c r="H12" s="30">
        <v>164</v>
      </c>
      <c r="I12" s="30"/>
      <c r="J12" s="40"/>
      <c r="K12" s="57">
        <f t="shared" si="0"/>
        <v>997</v>
      </c>
      <c r="L12" s="43">
        <f t="shared" si="1"/>
        <v>977.45098039215691</v>
      </c>
      <c r="M12" s="50">
        <v>700</v>
      </c>
    </row>
    <row r="13" spans="1:13" ht="16.5" thickBot="1">
      <c r="A13" s="6">
        <v>7</v>
      </c>
      <c r="B13" s="60" t="s">
        <v>47</v>
      </c>
      <c r="C13" s="33" t="s">
        <v>4</v>
      </c>
      <c r="D13" s="62">
        <v>240</v>
      </c>
      <c r="E13" s="31">
        <v>240</v>
      </c>
      <c r="F13" s="31">
        <v>87</v>
      </c>
      <c r="G13" s="31">
        <v>180</v>
      </c>
      <c r="H13" s="31">
        <v>180</v>
      </c>
      <c r="I13" s="30"/>
      <c r="J13" s="40"/>
      <c r="K13" s="57">
        <f t="shared" si="0"/>
        <v>927</v>
      </c>
      <c r="L13" s="43">
        <f t="shared" si="1"/>
        <v>908.82352941176475</v>
      </c>
      <c r="M13" s="50">
        <v>650</v>
      </c>
    </row>
    <row r="14" spans="1:13" ht="16.5" thickBot="1">
      <c r="A14" s="61">
        <v>8</v>
      </c>
      <c r="B14" s="60" t="s">
        <v>22</v>
      </c>
      <c r="C14" s="32" t="s">
        <v>6</v>
      </c>
      <c r="D14" s="62">
        <v>240</v>
      </c>
      <c r="E14" s="30">
        <v>240</v>
      </c>
      <c r="F14" s="30">
        <v>180</v>
      </c>
      <c r="G14" s="30">
        <v>80</v>
      </c>
      <c r="H14" s="30">
        <v>180</v>
      </c>
      <c r="I14" s="30"/>
      <c r="J14" s="40"/>
      <c r="K14" s="57">
        <f t="shared" si="0"/>
        <v>920</v>
      </c>
      <c r="L14" s="43">
        <f t="shared" si="1"/>
        <v>901.96078431372553</v>
      </c>
      <c r="M14" s="50"/>
    </row>
    <row r="15" spans="1:13" ht="16.5" thickBot="1">
      <c r="A15" s="61">
        <v>9</v>
      </c>
      <c r="B15" s="60" t="s">
        <v>46</v>
      </c>
      <c r="C15" s="32" t="s">
        <v>39</v>
      </c>
      <c r="D15" s="62">
        <v>240</v>
      </c>
      <c r="E15" s="30">
        <v>240</v>
      </c>
      <c r="F15" s="30">
        <v>180</v>
      </c>
      <c r="G15" s="30">
        <v>180</v>
      </c>
      <c r="H15" s="30">
        <v>19</v>
      </c>
      <c r="I15" s="30"/>
      <c r="J15" s="40"/>
      <c r="K15" s="57">
        <f t="shared" si="0"/>
        <v>859</v>
      </c>
      <c r="L15" s="43">
        <f t="shared" si="1"/>
        <v>842.15686274509801</v>
      </c>
      <c r="M15" s="50"/>
    </row>
    <row r="16" spans="1:13" ht="16.5" thickBot="1">
      <c r="A16" s="61">
        <v>10</v>
      </c>
      <c r="B16" s="59" t="s">
        <v>71</v>
      </c>
      <c r="C16" s="32" t="s">
        <v>5</v>
      </c>
      <c r="D16" s="62">
        <v>240</v>
      </c>
      <c r="E16" s="30">
        <v>181</v>
      </c>
      <c r="F16" s="30">
        <v>173</v>
      </c>
      <c r="G16" s="30">
        <v>152</v>
      </c>
      <c r="H16" s="30">
        <v>95</v>
      </c>
      <c r="I16" s="8"/>
      <c r="J16" s="39"/>
      <c r="K16" s="57">
        <f t="shared" si="0"/>
        <v>841</v>
      </c>
      <c r="L16" s="43">
        <f t="shared" si="1"/>
        <v>824.50980392156862</v>
      </c>
      <c r="M16" s="50">
        <v>550</v>
      </c>
    </row>
    <row r="17" spans="1:13" ht="16.5" thickBot="1">
      <c r="A17" s="61">
        <v>11</v>
      </c>
      <c r="B17" s="60" t="s">
        <v>68</v>
      </c>
      <c r="C17" s="32" t="s">
        <v>39</v>
      </c>
      <c r="D17" s="62">
        <v>240</v>
      </c>
      <c r="E17" s="30">
        <v>148</v>
      </c>
      <c r="F17" s="30">
        <v>180</v>
      </c>
      <c r="G17" s="30">
        <v>180</v>
      </c>
      <c r="H17" s="30">
        <v>92</v>
      </c>
      <c r="I17" s="30"/>
      <c r="J17" s="40"/>
      <c r="K17" s="57">
        <f t="shared" si="0"/>
        <v>840</v>
      </c>
      <c r="L17" s="43">
        <f t="shared" si="1"/>
        <v>823.52941176470586</v>
      </c>
      <c r="M17" s="50">
        <v>300</v>
      </c>
    </row>
    <row r="18" spans="1:13" ht="16.5" thickBot="1">
      <c r="A18" s="6">
        <v>12</v>
      </c>
      <c r="B18" s="60" t="s">
        <v>33</v>
      </c>
      <c r="C18" s="33" t="s">
        <v>4</v>
      </c>
      <c r="D18" s="63">
        <v>227</v>
      </c>
      <c r="E18" s="8">
        <v>240</v>
      </c>
      <c r="F18" s="8">
        <v>180</v>
      </c>
      <c r="G18" s="8">
        <v>103</v>
      </c>
      <c r="H18" s="8">
        <v>77</v>
      </c>
      <c r="I18" s="30"/>
      <c r="J18" s="40"/>
      <c r="K18" s="57">
        <f t="shared" si="0"/>
        <v>827</v>
      </c>
      <c r="L18" s="43">
        <f t="shared" si="1"/>
        <v>810.78431372549016</v>
      </c>
      <c r="M18" s="50"/>
    </row>
    <row r="19" spans="1:13" ht="16.5" thickBot="1">
      <c r="A19" s="61">
        <v>13</v>
      </c>
      <c r="B19" s="59" t="s">
        <v>81</v>
      </c>
      <c r="C19" s="32" t="s">
        <v>80</v>
      </c>
      <c r="D19" s="62">
        <v>127</v>
      </c>
      <c r="E19" s="30">
        <v>240</v>
      </c>
      <c r="F19" s="30">
        <v>137</v>
      </c>
      <c r="G19" s="30">
        <v>137</v>
      </c>
      <c r="H19" s="30">
        <v>180</v>
      </c>
      <c r="I19" s="8"/>
      <c r="J19" s="39"/>
      <c r="K19" s="57">
        <f t="shared" si="0"/>
        <v>821</v>
      </c>
      <c r="L19" s="43">
        <f t="shared" si="1"/>
        <v>804.9019607843137</v>
      </c>
      <c r="M19" s="50"/>
    </row>
    <row r="20" spans="1:13" ht="16.5" thickBot="1">
      <c r="A20" s="61">
        <v>14</v>
      </c>
      <c r="B20" s="59" t="s">
        <v>73</v>
      </c>
      <c r="C20" s="32" t="s">
        <v>41</v>
      </c>
      <c r="D20" s="62">
        <v>150</v>
      </c>
      <c r="E20" s="30">
        <v>240</v>
      </c>
      <c r="F20" s="30">
        <v>93</v>
      </c>
      <c r="G20" s="30">
        <v>135</v>
      </c>
      <c r="H20" s="30">
        <v>159</v>
      </c>
      <c r="I20" s="8"/>
      <c r="J20" s="39"/>
      <c r="K20" s="57">
        <f t="shared" si="0"/>
        <v>777</v>
      </c>
      <c r="L20" s="43">
        <f t="shared" si="1"/>
        <v>761.76470588235293</v>
      </c>
      <c r="M20" s="50"/>
    </row>
    <row r="21" spans="1:13" ht="16.5" thickBot="1">
      <c r="A21" s="61">
        <v>15</v>
      </c>
      <c r="B21" s="59" t="s">
        <v>75</v>
      </c>
      <c r="C21" s="32" t="s">
        <v>41</v>
      </c>
      <c r="D21" s="62">
        <v>155</v>
      </c>
      <c r="E21" s="30">
        <v>108</v>
      </c>
      <c r="F21" s="30">
        <v>138</v>
      </c>
      <c r="G21" s="30">
        <v>180</v>
      </c>
      <c r="H21" s="30">
        <v>180</v>
      </c>
      <c r="I21" s="8"/>
      <c r="J21" s="39"/>
      <c r="K21" s="57">
        <f t="shared" si="0"/>
        <v>761</v>
      </c>
      <c r="L21" s="43">
        <f t="shared" si="1"/>
        <v>746.07843137254906</v>
      </c>
      <c r="M21" s="50"/>
    </row>
    <row r="22" spans="1:13" ht="16.5" thickBot="1">
      <c r="A22" s="61">
        <v>16</v>
      </c>
      <c r="B22" s="60" t="s">
        <v>36</v>
      </c>
      <c r="C22" s="33" t="s">
        <v>37</v>
      </c>
      <c r="D22" s="62">
        <v>23</v>
      </c>
      <c r="E22" s="31">
        <v>240</v>
      </c>
      <c r="F22" s="31">
        <v>180</v>
      </c>
      <c r="G22" s="31">
        <v>180</v>
      </c>
      <c r="H22" s="31">
        <v>118</v>
      </c>
      <c r="I22" s="30"/>
      <c r="J22" s="40"/>
      <c r="K22" s="57">
        <f t="shared" si="0"/>
        <v>741</v>
      </c>
      <c r="L22" s="43">
        <f t="shared" si="1"/>
        <v>726.47058823529414</v>
      </c>
      <c r="M22" s="50"/>
    </row>
    <row r="23" spans="1:13" ht="16.5" thickBot="1">
      <c r="A23" s="61">
        <v>17</v>
      </c>
      <c r="B23" s="60" t="s">
        <v>67</v>
      </c>
      <c r="C23" s="32" t="s">
        <v>23</v>
      </c>
      <c r="D23" s="62">
        <v>21</v>
      </c>
      <c r="E23" s="31">
        <v>240</v>
      </c>
      <c r="F23" s="31">
        <v>41</v>
      </c>
      <c r="G23" s="31">
        <v>180</v>
      </c>
      <c r="H23" s="31">
        <v>180</v>
      </c>
      <c r="I23" s="30"/>
      <c r="J23" s="40"/>
      <c r="K23" s="57">
        <f t="shared" si="0"/>
        <v>662</v>
      </c>
      <c r="L23" s="43">
        <f t="shared" si="1"/>
        <v>649.01960784313724</v>
      </c>
      <c r="M23" s="50"/>
    </row>
    <row r="24" spans="1:13" ht="16.5" thickBot="1">
      <c r="A24" s="61">
        <v>18</v>
      </c>
      <c r="B24" s="59" t="s">
        <v>74</v>
      </c>
      <c r="C24" s="32" t="s">
        <v>41</v>
      </c>
      <c r="D24" s="62">
        <v>140</v>
      </c>
      <c r="E24" s="30">
        <v>240</v>
      </c>
      <c r="F24" s="30">
        <v>76</v>
      </c>
      <c r="G24" s="30">
        <v>111</v>
      </c>
      <c r="H24" s="30">
        <v>51</v>
      </c>
      <c r="I24" s="8"/>
      <c r="J24" s="39"/>
      <c r="K24" s="57">
        <f t="shared" si="0"/>
        <v>618</v>
      </c>
      <c r="L24" s="43">
        <f t="shared" si="1"/>
        <v>605.88235294117646</v>
      </c>
      <c r="M24" s="50"/>
    </row>
    <row r="25" spans="1:13" ht="16.5" thickBot="1">
      <c r="A25" s="61">
        <v>19</v>
      </c>
      <c r="B25" s="59" t="s">
        <v>82</v>
      </c>
      <c r="C25" s="32" t="s">
        <v>80</v>
      </c>
      <c r="D25" s="62">
        <v>167</v>
      </c>
      <c r="E25" s="30">
        <v>133</v>
      </c>
      <c r="F25" s="30">
        <v>89</v>
      </c>
      <c r="G25" s="30">
        <v>88</v>
      </c>
      <c r="H25" s="30">
        <v>107</v>
      </c>
      <c r="I25" s="8"/>
      <c r="J25" s="39"/>
      <c r="K25" s="57">
        <f t="shared" si="0"/>
        <v>584</v>
      </c>
      <c r="L25" s="43">
        <f t="shared" si="1"/>
        <v>572.54901960784309</v>
      </c>
      <c r="M25" s="50"/>
    </row>
    <row r="26" spans="1:13" ht="16.5" thickBot="1">
      <c r="A26" s="61">
        <v>20</v>
      </c>
      <c r="B26" s="59" t="s">
        <v>70</v>
      </c>
      <c r="C26" s="32" t="s">
        <v>5</v>
      </c>
      <c r="D26" s="62">
        <v>240</v>
      </c>
      <c r="E26" s="30">
        <v>240</v>
      </c>
      <c r="F26" s="30">
        <v>83</v>
      </c>
      <c r="G26" s="30">
        <v>0</v>
      </c>
      <c r="H26" s="30">
        <v>0</v>
      </c>
      <c r="I26" s="8"/>
      <c r="J26" s="39"/>
      <c r="K26" s="57">
        <f t="shared" si="0"/>
        <v>563</v>
      </c>
      <c r="L26" s="43">
        <f t="shared" si="1"/>
        <v>551.96078431372553</v>
      </c>
      <c r="M26" s="50"/>
    </row>
    <row r="27" spans="1:13" ht="16.5" thickBot="1">
      <c r="A27" s="98">
        <v>21</v>
      </c>
      <c r="B27" s="116" t="s">
        <v>72</v>
      </c>
      <c r="C27" s="117" t="s">
        <v>41</v>
      </c>
      <c r="D27" s="120">
        <v>0</v>
      </c>
      <c r="E27" s="121">
        <v>225</v>
      </c>
      <c r="F27" s="121">
        <v>0</v>
      </c>
      <c r="G27" s="121">
        <v>0</v>
      </c>
      <c r="H27" s="121">
        <v>0</v>
      </c>
      <c r="I27" s="102"/>
      <c r="J27" s="103"/>
      <c r="K27" s="122">
        <f t="shared" si="0"/>
        <v>225</v>
      </c>
      <c r="L27" s="97">
        <f t="shared" si="1"/>
        <v>220.58823529411765</v>
      </c>
      <c r="M27" s="50"/>
    </row>
    <row r="29" spans="1:13" s="11" customFormat="1" ht="24" customHeight="1">
      <c r="B29" s="12" t="s">
        <v>3</v>
      </c>
      <c r="C29" s="123" t="str">
        <f>duomenys!B8</f>
        <v>Gediminas Vaitekūnas</v>
      </c>
      <c r="D29" s="123"/>
      <c r="E29" s="123"/>
      <c r="F29" s="123"/>
      <c r="I29" s="88"/>
      <c r="J29" s="85" t="s">
        <v>13</v>
      </c>
      <c r="K29" s="125">
        <f>duomenys!B6</f>
        <v>45185</v>
      </c>
      <c r="L29" s="125"/>
    </row>
    <row r="30" spans="1:13" s="11" customFormat="1" ht="27.75" customHeight="1">
      <c r="B30" s="3"/>
      <c r="C30" s="123" t="str">
        <f>duomenys!B9</f>
        <v>Virginijus Ivančikas</v>
      </c>
      <c r="D30" s="123"/>
      <c r="E30" s="123"/>
      <c r="J30" s="27"/>
      <c r="K30" s="28" t="str">
        <f>duomenys!B4</f>
        <v>Paluknys</v>
      </c>
      <c r="L30" s="29"/>
    </row>
  </sheetData>
  <sortState xmlns:xlrd2="http://schemas.microsoft.com/office/spreadsheetml/2017/richdata2" ref="B7:L9">
    <sortCondition descending="1" ref="K7:K9"/>
  </sortState>
  <mergeCells count="6">
    <mergeCell ref="C30:E30"/>
    <mergeCell ref="A1:L1"/>
    <mergeCell ref="A2:L2"/>
    <mergeCell ref="K29:L29"/>
    <mergeCell ref="D4:H4"/>
    <mergeCell ref="C29:F29"/>
  </mergeCells>
  <phoneticPr fontId="0" type="noConversion"/>
  <pageMargins left="0.55118110236220474" right="0.55118110236220474" top="0.49" bottom="0.74" header="0.51181102362204722" footer="0.51181102362204722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14"/>
  <sheetViews>
    <sheetView topLeftCell="A3" zoomScaleNormal="100" workbookViewId="0">
      <selection activeCell="D4" sqref="D4:H4"/>
    </sheetView>
  </sheetViews>
  <sheetFormatPr defaultRowHeight="12.75"/>
  <cols>
    <col min="1" max="1" width="4.28515625" customWidth="1"/>
    <col min="2" max="2" width="19.28515625" customWidth="1"/>
    <col min="3" max="3" width="10.7109375" customWidth="1"/>
    <col min="4" max="10" width="4.28515625" customWidth="1"/>
    <col min="11" max="11" width="10.7109375" customWidth="1"/>
    <col min="12" max="12" width="10" customWidth="1"/>
    <col min="13" max="13" width="9.140625" hidden="1" customWidth="1"/>
  </cols>
  <sheetData>
    <row r="1" spans="1:13" s="22" customFormat="1" ht="18.75" customHeight="1">
      <c r="A1" s="124" t="s">
        <v>17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3" s="22" customFormat="1" ht="24" customHeight="1">
      <c r="A2" s="124" t="str">
        <f>duomenys!B3</f>
        <v>Varėnos taurė 2023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3" s="22" customFormat="1" ht="24.7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3" s="22" customFormat="1" ht="30">
      <c r="A4" s="23"/>
      <c r="B4" s="21"/>
      <c r="C4" s="21"/>
      <c r="D4" s="124" t="s">
        <v>14</v>
      </c>
      <c r="E4" s="124"/>
      <c r="F4" s="124"/>
      <c r="G4" s="124"/>
      <c r="H4" s="124"/>
      <c r="I4" s="25"/>
      <c r="J4" s="21"/>
      <c r="K4" s="26"/>
      <c r="L4" s="26"/>
    </row>
    <row r="5" spans="1:13" ht="23.25" customHeight="1" thickBot="1">
      <c r="A5" s="1"/>
      <c r="B5" s="3"/>
      <c r="C5" s="4"/>
      <c r="D5" s="4"/>
      <c r="E5" s="3"/>
      <c r="F5" s="3"/>
      <c r="G5" s="2"/>
      <c r="H5" s="2"/>
      <c r="I5" s="2"/>
      <c r="J5" s="2"/>
      <c r="K5" s="3"/>
      <c r="L5" s="13"/>
    </row>
    <row r="6" spans="1:13" ht="16.5" thickBot="1">
      <c r="A6" s="51" t="s">
        <v>0</v>
      </c>
      <c r="B6" s="35" t="s">
        <v>18</v>
      </c>
      <c r="C6" s="51" t="s">
        <v>1</v>
      </c>
      <c r="D6" s="35">
        <v>1</v>
      </c>
      <c r="E6" s="36">
        <v>2</v>
      </c>
      <c r="F6" s="36">
        <v>3</v>
      </c>
      <c r="G6" s="36">
        <v>4</v>
      </c>
      <c r="H6" s="36">
        <v>5</v>
      </c>
      <c r="I6" s="36" t="s">
        <v>30</v>
      </c>
      <c r="J6" s="37" t="s">
        <v>31</v>
      </c>
      <c r="K6" s="51" t="s">
        <v>2</v>
      </c>
      <c r="L6" s="52" t="s">
        <v>8</v>
      </c>
      <c r="M6" s="5" t="s">
        <v>20</v>
      </c>
    </row>
    <row r="7" spans="1:13" ht="15.75">
      <c r="A7" s="41">
        <v>1</v>
      </c>
      <c r="B7" s="64" t="s">
        <v>48</v>
      </c>
      <c r="C7" s="47" t="s">
        <v>4</v>
      </c>
      <c r="D7" s="78">
        <v>240</v>
      </c>
      <c r="E7" s="44">
        <v>231</v>
      </c>
      <c r="F7" s="79">
        <v>180</v>
      </c>
      <c r="G7" s="44">
        <v>160</v>
      </c>
      <c r="H7" s="80">
        <v>180</v>
      </c>
      <c r="I7" s="44"/>
      <c r="J7" s="45"/>
      <c r="K7" s="42">
        <f>0+SUM(D7:J7)</f>
        <v>991</v>
      </c>
      <c r="L7" s="43">
        <f>1000*(SUM(D7:H7))/(SUM($D$7:$H$7))</f>
        <v>1000</v>
      </c>
      <c r="M7" s="10">
        <v>1000</v>
      </c>
    </row>
    <row r="8" spans="1:13" ht="15.75">
      <c r="A8" s="6">
        <v>2</v>
      </c>
      <c r="B8" s="59" t="s">
        <v>27</v>
      </c>
      <c r="C8" s="32" t="s">
        <v>4</v>
      </c>
      <c r="D8" s="38">
        <v>240</v>
      </c>
      <c r="E8" s="9">
        <v>240</v>
      </c>
      <c r="F8" s="9">
        <v>180</v>
      </c>
      <c r="G8" s="9">
        <v>150</v>
      </c>
      <c r="H8" s="9">
        <v>153</v>
      </c>
      <c r="I8" s="8"/>
      <c r="J8" s="39"/>
      <c r="K8" s="34">
        <f>0+SUM(D8:J8)</f>
        <v>963</v>
      </c>
      <c r="L8" s="10">
        <f>1000*(SUM(D8:H8))/(SUM($D$7:$H$7))</f>
        <v>971.74571140262356</v>
      </c>
      <c r="M8" s="10"/>
    </row>
    <row r="9" spans="1:13" ht="15.75">
      <c r="A9" s="6">
        <v>3</v>
      </c>
      <c r="B9" s="59" t="s">
        <v>34</v>
      </c>
      <c r="C9" s="32" t="s">
        <v>6</v>
      </c>
      <c r="D9" s="38">
        <v>240</v>
      </c>
      <c r="E9" s="9">
        <v>38</v>
      </c>
      <c r="F9" s="9">
        <v>180</v>
      </c>
      <c r="G9" s="9">
        <v>145</v>
      </c>
      <c r="H9" s="9">
        <v>131</v>
      </c>
      <c r="I9" s="8"/>
      <c r="J9" s="39"/>
      <c r="K9" s="34">
        <f>0+SUM(D9:J9)</f>
        <v>734</v>
      </c>
      <c r="L9" s="10">
        <f>1000*(SUM(D9:H9))/(SUM($D$7:$H$7))</f>
        <v>740.66599394550963</v>
      </c>
      <c r="M9" s="10"/>
    </row>
    <row r="10" spans="1:13" ht="15.75">
      <c r="A10" s="6">
        <v>4</v>
      </c>
      <c r="B10" s="59" t="s">
        <v>59</v>
      </c>
      <c r="C10" s="32" t="s">
        <v>60</v>
      </c>
      <c r="D10" s="38">
        <v>75</v>
      </c>
      <c r="E10" s="9">
        <v>82</v>
      </c>
      <c r="F10" s="9">
        <v>0</v>
      </c>
      <c r="G10" s="9">
        <v>0</v>
      </c>
      <c r="H10" s="9">
        <v>0</v>
      </c>
      <c r="I10" s="8"/>
      <c r="J10" s="39"/>
      <c r="K10" s="34">
        <f>0+SUM(D10:J10)</f>
        <v>157</v>
      </c>
      <c r="L10" s="10">
        <f>1000*(SUM(D10:H10))/(SUM($D$7:$H$7))</f>
        <v>158.42583249243188</v>
      </c>
      <c r="M10" s="10">
        <v>900</v>
      </c>
    </row>
    <row r="11" spans="1:13" ht="16.5" thickBot="1">
      <c r="A11" s="98">
        <v>5</v>
      </c>
      <c r="B11" s="116" t="s">
        <v>35</v>
      </c>
      <c r="C11" s="117" t="s">
        <v>23</v>
      </c>
      <c r="D11" s="101">
        <v>0</v>
      </c>
      <c r="E11" s="102">
        <v>0</v>
      </c>
      <c r="F11" s="102">
        <v>0</v>
      </c>
      <c r="G11" s="102">
        <v>0</v>
      </c>
      <c r="H11" s="102">
        <v>0</v>
      </c>
      <c r="I11" s="102"/>
      <c r="J11" s="103"/>
      <c r="K11" s="118">
        <f>0+SUM(D11:J11)</f>
        <v>0</v>
      </c>
      <c r="L11" s="119">
        <f>1000*(SUM(D11:H11))/(SUM($D$7:$H$7))</f>
        <v>0</v>
      </c>
      <c r="M11" s="10">
        <v>700</v>
      </c>
    </row>
    <row r="13" spans="1:13" s="11" customFormat="1" ht="24" customHeight="1">
      <c r="B13" s="12" t="s">
        <v>3</v>
      </c>
      <c r="C13" s="123" t="str">
        <f>duomenys!B8</f>
        <v>Gediminas Vaitekūnas</v>
      </c>
      <c r="D13" s="123"/>
      <c r="E13" s="123"/>
      <c r="F13" s="123"/>
      <c r="J13" s="85" t="s">
        <v>13</v>
      </c>
      <c r="K13" s="125">
        <f>duomenys!B7</f>
        <v>45185</v>
      </c>
      <c r="L13" s="125"/>
    </row>
    <row r="14" spans="1:13" s="11" customFormat="1" ht="27.75" customHeight="1">
      <c r="B14" s="3"/>
      <c r="C14" s="123" t="str">
        <f>duomenys!B9</f>
        <v>Virginijus Ivančikas</v>
      </c>
      <c r="D14" s="123"/>
      <c r="E14" s="123"/>
      <c r="J14" s="27"/>
      <c r="K14" s="28" t="str">
        <f>duomenys!B4</f>
        <v>Paluknys</v>
      </c>
      <c r="L14" s="29"/>
    </row>
  </sheetData>
  <sortState xmlns:xlrd2="http://schemas.microsoft.com/office/spreadsheetml/2017/richdata2" ref="B7:L11">
    <sortCondition descending="1" ref="K7:K11"/>
  </sortState>
  <mergeCells count="6">
    <mergeCell ref="C14:E14"/>
    <mergeCell ref="A1:L1"/>
    <mergeCell ref="A2:L2"/>
    <mergeCell ref="D4:H4"/>
    <mergeCell ref="K13:L13"/>
    <mergeCell ref="C13:F13"/>
  </mergeCells>
  <phoneticPr fontId="0" type="noConversion"/>
  <pageMargins left="0.55118110236220474" right="0.55118110236220474" top="0.98425196850393704" bottom="0.74" header="0.51181102362204722" footer="0.51181102362204722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13"/>
  <sheetViews>
    <sheetView zoomScaleNormal="100" workbookViewId="0">
      <selection activeCell="D4" sqref="D4:H4"/>
    </sheetView>
  </sheetViews>
  <sheetFormatPr defaultRowHeight="12.75"/>
  <cols>
    <col min="1" max="1" width="4.28515625" customWidth="1"/>
    <col min="2" max="2" width="20.140625" customWidth="1"/>
    <col min="3" max="3" width="9.5703125" customWidth="1"/>
    <col min="4" max="9" width="4.28515625" customWidth="1"/>
    <col min="10" max="10" width="2.7109375" customWidth="1"/>
    <col min="11" max="11" width="10.85546875" customWidth="1"/>
    <col min="12" max="12" width="10.140625" customWidth="1"/>
    <col min="13" max="13" width="9.140625" hidden="1" customWidth="1"/>
  </cols>
  <sheetData>
    <row r="1" spans="1:13" s="22" customFormat="1" ht="18.75" customHeight="1">
      <c r="A1" s="124" t="s">
        <v>17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3" s="22" customFormat="1" ht="24" customHeight="1">
      <c r="A2" s="124" t="str">
        <f>duomenys!B3</f>
        <v>Varėnos taurė 2023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3" s="22" customFormat="1" ht="24.7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3" s="22" customFormat="1" ht="30">
      <c r="A4" s="23"/>
      <c r="B4" s="21"/>
      <c r="C4" s="21"/>
      <c r="D4" s="124" t="s">
        <v>15</v>
      </c>
      <c r="E4" s="124"/>
      <c r="F4" s="124"/>
      <c r="G4" s="124"/>
      <c r="H4" s="124"/>
      <c r="I4" s="25"/>
      <c r="J4" s="21"/>
      <c r="K4" s="26"/>
      <c r="L4" s="26"/>
    </row>
    <row r="5" spans="1:13" ht="23.25" customHeight="1" thickBot="1">
      <c r="A5" s="1"/>
      <c r="B5" s="3"/>
      <c r="C5" s="4"/>
      <c r="D5" s="4"/>
      <c r="E5" s="3"/>
      <c r="F5" s="3"/>
      <c r="G5" s="2"/>
      <c r="H5" s="2"/>
      <c r="I5" s="2"/>
      <c r="J5" s="2"/>
      <c r="K5" s="3"/>
      <c r="L5" s="13"/>
    </row>
    <row r="6" spans="1:13" ht="16.5" thickBot="1">
      <c r="A6" s="112" t="s">
        <v>0</v>
      </c>
      <c r="B6" s="113" t="s">
        <v>18</v>
      </c>
      <c r="C6" s="112" t="s">
        <v>1</v>
      </c>
      <c r="D6" s="113">
        <v>1</v>
      </c>
      <c r="E6" s="114">
        <v>2</v>
      </c>
      <c r="F6" s="114">
        <v>3</v>
      </c>
      <c r="G6" s="114">
        <v>4</v>
      </c>
      <c r="H6" s="114">
        <v>5</v>
      </c>
      <c r="I6" s="114" t="s">
        <v>30</v>
      </c>
      <c r="J6" s="115" t="s">
        <v>31</v>
      </c>
      <c r="K6" s="112" t="s">
        <v>2</v>
      </c>
      <c r="L6" s="5" t="s">
        <v>8</v>
      </c>
      <c r="M6" s="66" t="s">
        <v>20</v>
      </c>
    </row>
    <row r="7" spans="1:13" s="48" customFormat="1" ht="15.75">
      <c r="A7" s="106">
        <v>1</v>
      </c>
      <c r="B7" s="107" t="s">
        <v>55</v>
      </c>
      <c r="C7" s="108" t="s">
        <v>41</v>
      </c>
      <c r="D7" s="109">
        <v>240</v>
      </c>
      <c r="E7" s="109">
        <v>240</v>
      </c>
      <c r="F7" s="109">
        <v>180</v>
      </c>
      <c r="G7" s="109">
        <v>180</v>
      </c>
      <c r="H7" s="109">
        <v>180</v>
      </c>
      <c r="I7" s="108">
        <v>206</v>
      </c>
      <c r="J7" s="108"/>
      <c r="K7" s="110">
        <f>0+SUM(D7:J7)</f>
        <v>1226</v>
      </c>
      <c r="L7" s="111">
        <f>1000*(SUM(D7:H7))/(SUM($D$7:$H$7))</f>
        <v>1000</v>
      </c>
      <c r="M7" s="49"/>
    </row>
    <row r="8" spans="1:13" s="48" customFormat="1" ht="15.75">
      <c r="A8" s="67">
        <v>2</v>
      </c>
      <c r="B8" s="58" t="s">
        <v>38</v>
      </c>
      <c r="C8" s="53" t="s">
        <v>23</v>
      </c>
      <c r="D8" s="55">
        <v>240</v>
      </c>
      <c r="E8" s="55">
        <v>240</v>
      </c>
      <c r="F8" s="55">
        <v>180</v>
      </c>
      <c r="G8" s="55">
        <v>180</v>
      </c>
      <c r="H8" s="55">
        <v>180</v>
      </c>
      <c r="I8" s="53">
        <v>167</v>
      </c>
      <c r="J8" s="53"/>
      <c r="K8" s="54">
        <f>0+SUM(D8:J8)</f>
        <v>1187</v>
      </c>
      <c r="L8" s="68">
        <f>1000*(SUM(D8:H8))/(SUM($D$7:$H$7))</f>
        <v>1000</v>
      </c>
      <c r="M8" s="49"/>
    </row>
    <row r="9" spans="1:13" s="48" customFormat="1" ht="15.75">
      <c r="A9" s="67">
        <v>3</v>
      </c>
      <c r="B9" s="58" t="s">
        <v>54</v>
      </c>
      <c r="C9" s="53" t="s">
        <v>41</v>
      </c>
      <c r="D9" s="55">
        <v>240</v>
      </c>
      <c r="E9" s="55">
        <v>175</v>
      </c>
      <c r="F9" s="55">
        <v>180</v>
      </c>
      <c r="G9" s="55">
        <v>180</v>
      </c>
      <c r="H9" s="55">
        <v>180</v>
      </c>
      <c r="I9" s="53"/>
      <c r="J9" s="53"/>
      <c r="K9" s="54">
        <f>0+SUM(D9:J9)</f>
        <v>955</v>
      </c>
      <c r="L9" s="68">
        <f>1000*(SUM(D9:H9))/(SUM($D$7:$H$7))</f>
        <v>936.27450980392155</v>
      </c>
      <c r="M9" s="49"/>
    </row>
    <row r="10" spans="1:13" s="48" customFormat="1" ht="16.5" thickBot="1">
      <c r="A10" s="69">
        <v>4</v>
      </c>
      <c r="B10" s="70" t="s">
        <v>83</v>
      </c>
      <c r="C10" s="71" t="s">
        <v>4</v>
      </c>
      <c r="D10" s="72">
        <v>240</v>
      </c>
      <c r="E10" s="72">
        <v>161</v>
      </c>
      <c r="F10" s="72">
        <v>180</v>
      </c>
      <c r="G10" s="72">
        <v>180</v>
      </c>
      <c r="H10" s="72">
        <v>0</v>
      </c>
      <c r="I10" s="71"/>
      <c r="J10" s="71"/>
      <c r="K10" s="73">
        <f>0+SUM(D10:J10)</f>
        <v>761</v>
      </c>
      <c r="L10" s="74">
        <f>1000*(SUM(D10:H10))/(SUM($D$7:$H$7))</f>
        <v>746.07843137254906</v>
      </c>
      <c r="M10" s="49"/>
    </row>
    <row r="12" spans="1:13" s="11" customFormat="1" ht="24" customHeight="1">
      <c r="B12" s="12" t="s">
        <v>3</v>
      </c>
      <c r="C12" s="3" t="str">
        <f>duomenys!B8</f>
        <v>Gediminas Vaitekūnas</v>
      </c>
      <c r="D12" s="3"/>
      <c r="E12" s="3"/>
      <c r="F12" s="3"/>
      <c r="J12" s="85" t="s">
        <v>13</v>
      </c>
      <c r="K12" s="125">
        <f>duomenys!B7</f>
        <v>45185</v>
      </c>
      <c r="L12" s="125"/>
    </row>
    <row r="13" spans="1:13" s="11" customFormat="1" ht="27.75" customHeight="1">
      <c r="B13" s="3"/>
      <c r="C13" s="123" t="str">
        <f>duomenys!B9</f>
        <v>Virginijus Ivančikas</v>
      </c>
      <c r="D13" s="123"/>
      <c r="E13" s="123"/>
      <c r="J13" s="27"/>
      <c r="K13" s="28" t="str">
        <f>duomenys!B4</f>
        <v>Paluknys</v>
      </c>
      <c r="L13" s="29"/>
    </row>
  </sheetData>
  <sortState xmlns:xlrd2="http://schemas.microsoft.com/office/spreadsheetml/2017/richdata2" ref="B7:L10">
    <sortCondition descending="1" ref="K7:K10"/>
  </sortState>
  <mergeCells count="5">
    <mergeCell ref="C13:E13"/>
    <mergeCell ref="A1:L1"/>
    <mergeCell ref="A2:L2"/>
    <mergeCell ref="D4:H4"/>
    <mergeCell ref="K12:L12"/>
  </mergeCells>
  <phoneticPr fontId="0" type="noConversion"/>
  <pageMargins left="0.55118110236220474" right="0.55118110236220474" top="0.98425196850393704" bottom="0.74" header="0.51181102362204722" footer="0.51181102362204722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1A042-ABD9-4156-A3F4-7305CCA79E74}">
  <dimension ref="A1:M18"/>
  <sheetViews>
    <sheetView workbookViewId="0">
      <selection activeCell="D4" sqref="D4:H4"/>
    </sheetView>
  </sheetViews>
  <sheetFormatPr defaultRowHeight="12.75"/>
  <cols>
    <col min="1" max="1" width="4.28515625" customWidth="1"/>
    <col min="2" max="2" width="17.85546875" customWidth="1"/>
    <col min="3" max="3" width="10" customWidth="1"/>
    <col min="4" max="8" width="4.28515625" customWidth="1"/>
    <col min="9" max="10" width="2.85546875" customWidth="1"/>
    <col min="11" max="11" width="10.5703125" customWidth="1"/>
    <col min="12" max="12" width="10" customWidth="1"/>
    <col min="13" max="13" width="9.140625" hidden="1" customWidth="1"/>
  </cols>
  <sheetData>
    <row r="1" spans="1:13" s="22" customFormat="1" ht="18.75" customHeight="1">
      <c r="A1" s="124" t="s">
        <v>17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3" s="22" customFormat="1" ht="24" customHeight="1">
      <c r="A2" s="124" t="str">
        <f>duomenys!B3</f>
        <v>Varėnos taurė 2023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3" s="22" customFormat="1" ht="24.7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3" s="22" customFormat="1" ht="30">
      <c r="A4" s="23"/>
      <c r="B4" s="21"/>
      <c r="C4" s="21"/>
      <c r="D4" s="124" t="s">
        <v>29</v>
      </c>
      <c r="E4" s="124"/>
      <c r="F4" s="124"/>
      <c r="G4" s="124"/>
      <c r="H4" s="124"/>
      <c r="I4" s="25"/>
      <c r="J4" s="21"/>
      <c r="K4" s="26"/>
      <c r="L4" s="26"/>
    </row>
    <row r="5" spans="1:13" ht="23.25" customHeight="1" thickBot="1">
      <c r="A5" s="1"/>
      <c r="B5" s="3"/>
      <c r="C5" s="4"/>
      <c r="D5" s="4"/>
      <c r="E5" s="3"/>
      <c r="F5" s="3"/>
      <c r="G5" s="2"/>
      <c r="H5" s="2"/>
      <c r="I5" s="2"/>
      <c r="J5" s="2"/>
      <c r="K5" s="3"/>
      <c r="L5" s="13"/>
    </row>
    <row r="6" spans="1:13" ht="16.5" thickBot="1">
      <c r="A6" s="51" t="s">
        <v>0</v>
      </c>
      <c r="B6" s="35" t="s">
        <v>18</v>
      </c>
      <c r="C6" s="51" t="s">
        <v>1</v>
      </c>
      <c r="D6" s="35">
        <v>1</v>
      </c>
      <c r="E6" s="36">
        <v>2</v>
      </c>
      <c r="F6" s="36">
        <v>3</v>
      </c>
      <c r="G6" s="36">
        <v>4</v>
      </c>
      <c r="H6" s="36">
        <v>5</v>
      </c>
      <c r="I6" s="36" t="s">
        <v>30</v>
      </c>
      <c r="J6" s="37" t="s">
        <v>31</v>
      </c>
      <c r="K6" s="51" t="s">
        <v>2</v>
      </c>
      <c r="L6" s="52" t="s">
        <v>8</v>
      </c>
      <c r="M6" s="5" t="s">
        <v>20</v>
      </c>
    </row>
    <row r="7" spans="1:13" ht="15.75">
      <c r="A7" s="41">
        <v>1</v>
      </c>
      <c r="B7" s="46" t="s">
        <v>76</v>
      </c>
      <c r="C7" s="76" t="s">
        <v>41</v>
      </c>
      <c r="D7" s="65">
        <v>78</v>
      </c>
      <c r="E7" s="44">
        <v>105</v>
      </c>
      <c r="F7" s="44">
        <v>69</v>
      </c>
      <c r="G7" s="44">
        <v>120</v>
      </c>
      <c r="H7" s="44">
        <v>71</v>
      </c>
      <c r="I7" s="44"/>
      <c r="J7" s="45"/>
      <c r="K7" s="41">
        <f t="shared" ref="K7:K15" si="0">0+SUM(D7:J7)</f>
        <v>443</v>
      </c>
      <c r="L7" s="43">
        <f t="shared" ref="L7:L15" si="1">1000*(SUM(D7:H7))/(SUM($D$7:$H$7))</f>
        <v>1000</v>
      </c>
      <c r="M7" s="10">
        <v>1000</v>
      </c>
    </row>
    <row r="8" spans="1:13" ht="15.75">
      <c r="A8" s="61">
        <v>2</v>
      </c>
      <c r="B8" s="7" t="s">
        <v>40</v>
      </c>
      <c r="C8" s="77" t="s">
        <v>41</v>
      </c>
      <c r="D8" s="38">
        <v>101</v>
      </c>
      <c r="E8" s="8">
        <v>51</v>
      </c>
      <c r="F8" s="8">
        <v>120</v>
      </c>
      <c r="G8" s="8">
        <v>70</v>
      </c>
      <c r="H8" s="8">
        <v>100</v>
      </c>
      <c r="I8" s="8"/>
      <c r="J8" s="39"/>
      <c r="K8" s="6">
        <f t="shared" si="0"/>
        <v>442</v>
      </c>
      <c r="L8" s="10">
        <f t="shared" si="1"/>
        <v>997.74266365688493</v>
      </c>
      <c r="M8" s="10"/>
    </row>
    <row r="9" spans="1:13" ht="15.75">
      <c r="A9" s="61">
        <v>3</v>
      </c>
      <c r="B9" s="7" t="s">
        <v>77</v>
      </c>
      <c r="C9" s="77" t="s">
        <v>41</v>
      </c>
      <c r="D9" s="38">
        <v>54</v>
      </c>
      <c r="E9" s="8">
        <v>75</v>
      </c>
      <c r="F9" s="8">
        <v>53</v>
      </c>
      <c r="G9" s="8">
        <v>69</v>
      </c>
      <c r="H9" s="8">
        <v>80</v>
      </c>
      <c r="I9" s="8"/>
      <c r="J9" s="39"/>
      <c r="K9" s="6">
        <f t="shared" si="0"/>
        <v>331</v>
      </c>
      <c r="L9" s="10">
        <f t="shared" si="1"/>
        <v>747.17832957110613</v>
      </c>
      <c r="M9" s="10"/>
    </row>
    <row r="10" spans="1:13" ht="15.75">
      <c r="A10" s="61">
        <v>4</v>
      </c>
      <c r="B10" s="7" t="s">
        <v>44</v>
      </c>
      <c r="C10" s="77" t="s">
        <v>41</v>
      </c>
      <c r="D10" s="38">
        <v>71</v>
      </c>
      <c r="E10" s="8">
        <v>92</v>
      </c>
      <c r="F10" s="8">
        <v>120</v>
      </c>
      <c r="G10" s="8">
        <v>0</v>
      </c>
      <c r="H10" s="8">
        <v>0</v>
      </c>
      <c r="I10" s="8"/>
      <c r="J10" s="39"/>
      <c r="K10" s="6">
        <f t="shared" si="0"/>
        <v>283</v>
      </c>
      <c r="L10" s="10">
        <f t="shared" si="1"/>
        <v>638.82618510158011</v>
      </c>
      <c r="M10" s="10"/>
    </row>
    <row r="11" spans="1:13" ht="15.75">
      <c r="A11" s="61">
        <v>5</v>
      </c>
      <c r="B11" s="7" t="s">
        <v>56</v>
      </c>
      <c r="C11" s="77" t="s">
        <v>4</v>
      </c>
      <c r="D11" s="38">
        <v>72</v>
      </c>
      <c r="E11" s="8">
        <v>53</v>
      </c>
      <c r="F11" s="8">
        <v>101</v>
      </c>
      <c r="G11" s="8">
        <v>5</v>
      </c>
      <c r="H11" s="8">
        <v>24</v>
      </c>
      <c r="I11" s="8"/>
      <c r="J11" s="39"/>
      <c r="K11" s="6">
        <f t="shared" si="0"/>
        <v>255</v>
      </c>
      <c r="L11" s="10">
        <f t="shared" si="1"/>
        <v>575.62076749435664</v>
      </c>
      <c r="M11" s="10"/>
    </row>
    <row r="12" spans="1:13" ht="15.75">
      <c r="A12" s="61">
        <v>6</v>
      </c>
      <c r="B12" s="7" t="s">
        <v>43</v>
      </c>
      <c r="C12" s="77" t="s">
        <v>41</v>
      </c>
      <c r="D12" s="38">
        <v>51</v>
      </c>
      <c r="E12" s="8">
        <v>38</v>
      </c>
      <c r="F12" s="8">
        <v>90</v>
      </c>
      <c r="G12" s="8">
        <v>0</v>
      </c>
      <c r="H12" s="8">
        <v>34</v>
      </c>
      <c r="I12" s="8"/>
      <c r="J12" s="39"/>
      <c r="K12" s="6">
        <f t="shared" si="0"/>
        <v>213</v>
      </c>
      <c r="L12" s="10">
        <f t="shared" si="1"/>
        <v>480.81264108352144</v>
      </c>
      <c r="M12" s="10"/>
    </row>
    <row r="13" spans="1:13" ht="15.75">
      <c r="A13" s="61">
        <v>7</v>
      </c>
      <c r="B13" s="7" t="s">
        <v>58</v>
      </c>
      <c r="C13" s="77" t="s">
        <v>4</v>
      </c>
      <c r="D13" s="38">
        <v>46</v>
      </c>
      <c r="E13" s="8">
        <v>24</v>
      </c>
      <c r="F13" s="8">
        <v>63</v>
      </c>
      <c r="G13" s="8">
        <v>56</v>
      </c>
      <c r="H13" s="8">
        <v>0</v>
      </c>
      <c r="I13" s="8"/>
      <c r="J13" s="39"/>
      <c r="K13" s="6">
        <f t="shared" si="0"/>
        <v>189</v>
      </c>
      <c r="L13" s="10">
        <f t="shared" si="1"/>
        <v>426.63656884875849</v>
      </c>
      <c r="M13" s="10"/>
    </row>
    <row r="14" spans="1:13" ht="15.75">
      <c r="A14" s="61">
        <v>8</v>
      </c>
      <c r="B14" s="7" t="s">
        <v>57</v>
      </c>
      <c r="C14" s="77" t="s">
        <v>4</v>
      </c>
      <c r="D14" s="38">
        <v>51</v>
      </c>
      <c r="E14" s="8">
        <v>33</v>
      </c>
      <c r="F14" s="8">
        <v>59</v>
      </c>
      <c r="G14" s="8">
        <v>0</v>
      </c>
      <c r="H14" s="8">
        <v>0</v>
      </c>
      <c r="I14" s="8"/>
      <c r="J14" s="39"/>
      <c r="K14" s="6">
        <f t="shared" si="0"/>
        <v>143</v>
      </c>
      <c r="L14" s="10">
        <f t="shared" si="1"/>
        <v>322.79909706546277</v>
      </c>
      <c r="M14" s="10"/>
    </row>
    <row r="15" spans="1:13" ht="16.5" thickBot="1">
      <c r="A15" s="98"/>
      <c r="B15" s="99"/>
      <c r="C15" s="100"/>
      <c r="D15" s="101"/>
      <c r="E15" s="102"/>
      <c r="F15" s="102"/>
      <c r="G15" s="102"/>
      <c r="H15" s="102"/>
      <c r="I15" s="102"/>
      <c r="J15" s="103"/>
      <c r="K15" s="104">
        <f t="shared" si="0"/>
        <v>0</v>
      </c>
      <c r="L15" s="105">
        <f t="shared" si="1"/>
        <v>0</v>
      </c>
      <c r="M15" s="10"/>
    </row>
    <row r="17" spans="2:12" s="11" customFormat="1" ht="24" customHeight="1">
      <c r="B17" s="87" t="s">
        <v>3</v>
      </c>
      <c r="C17" s="126" t="str">
        <f>duomenys!B8</f>
        <v>Gediminas Vaitekūnas</v>
      </c>
      <c r="D17" s="126"/>
      <c r="E17" s="126"/>
      <c r="F17" s="126"/>
      <c r="I17" s="86"/>
      <c r="J17" s="85" t="s">
        <v>13</v>
      </c>
      <c r="K17" s="125">
        <f>duomenys!B7</f>
        <v>45185</v>
      </c>
      <c r="L17" s="125"/>
    </row>
    <row r="18" spans="2:12" s="11" customFormat="1" ht="27.75" customHeight="1">
      <c r="B18" s="3"/>
      <c r="C18" s="126" t="str">
        <f>duomenys!B9</f>
        <v>Virginijus Ivančikas</v>
      </c>
      <c r="D18" s="126"/>
      <c r="E18" s="126"/>
      <c r="J18" s="27"/>
      <c r="K18" s="28" t="str">
        <f>duomenys!B4</f>
        <v>Paluknys</v>
      </c>
      <c r="L18" s="29"/>
    </row>
  </sheetData>
  <sortState xmlns:xlrd2="http://schemas.microsoft.com/office/spreadsheetml/2017/richdata2" ref="B7:L14">
    <sortCondition descending="1" ref="K7:K14"/>
  </sortState>
  <mergeCells count="6">
    <mergeCell ref="C18:E18"/>
    <mergeCell ref="A1:L1"/>
    <mergeCell ref="A2:L2"/>
    <mergeCell ref="D4:H4"/>
    <mergeCell ref="K17:L17"/>
    <mergeCell ref="C17:F1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6F26B-F678-49D7-A4E3-C705F399920A}">
  <dimension ref="A1:M22"/>
  <sheetViews>
    <sheetView topLeftCell="A4" workbookViewId="0">
      <selection activeCell="D4" sqref="D4:H4"/>
    </sheetView>
  </sheetViews>
  <sheetFormatPr defaultRowHeight="12.75"/>
  <cols>
    <col min="1" max="1" width="4.28515625" customWidth="1"/>
    <col min="2" max="2" width="17.7109375" customWidth="1"/>
    <col min="3" max="3" width="10" customWidth="1"/>
    <col min="4" max="9" width="4.28515625" customWidth="1"/>
    <col min="10" max="10" width="2.85546875" customWidth="1"/>
    <col min="11" max="11" width="11.42578125" customWidth="1"/>
    <col min="12" max="12" width="10.7109375" customWidth="1"/>
    <col min="13" max="13" width="9.140625" hidden="1" customWidth="1"/>
  </cols>
  <sheetData>
    <row r="1" spans="1:13" s="22" customFormat="1" ht="18.75" customHeight="1">
      <c r="A1" s="124" t="s">
        <v>17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3" s="22" customFormat="1" ht="24" customHeight="1">
      <c r="A2" s="124" t="str">
        <f>duomenys!B3</f>
        <v>Varėnos taurė 2023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3" s="22" customFormat="1" ht="24.7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3" s="22" customFormat="1" ht="30">
      <c r="A4" s="23"/>
      <c r="B4" s="21"/>
      <c r="C4" s="21"/>
      <c r="D4" s="124" t="s">
        <v>84</v>
      </c>
      <c r="E4" s="124"/>
      <c r="F4" s="124"/>
      <c r="G4" s="124"/>
      <c r="H4" s="124"/>
      <c r="I4" s="25"/>
      <c r="J4" s="21"/>
      <c r="K4" s="26"/>
      <c r="L4" s="26"/>
    </row>
    <row r="5" spans="1:13" ht="23.25" customHeight="1" thickBot="1">
      <c r="A5" s="1"/>
      <c r="B5" s="3"/>
      <c r="C5" s="4"/>
      <c r="D5" s="4"/>
      <c r="E5" s="3"/>
      <c r="F5" s="3"/>
      <c r="G5" s="2"/>
      <c r="H5" s="2"/>
      <c r="I5" s="2"/>
      <c r="J5" s="2"/>
      <c r="K5" s="3"/>
      <c r="L5" s="13"/>
    </row>
    <row r="6" spans="1:13" ht="16.5" thickBot="1">
      <c r="A6" s="51" t="s">
        <v>0</v>
      </c>
      <c r="B6" s="35" t="s">
        <v>18</v>
      </c>
      <c r="C6" s="51" t="s">
        <v>1</v>
      </c>
      <c r="D6" s="35">
        <v>1</v>
      </c>
      <c r="E6" s="36">
        <v>2</v>
      </c>
      <c r="F6" s="36">
        <v>3</v>
      </c>
      <c r="G6" s="36">
        <v>4</v>
      </c>
      <c r="H6" s="36">
        <v>5</v>
      </c>
      <c r="I6" s="36" t="s">
        <v>30</v>
      </c>
      <c r="J6" s="37"/>
      <c r="K6" s="51" t="s">
        <v>2</v>
      </c>
      <c r="L6" s="52" t="s">
        <v>8</v>
      </c>
      <c r="M6" s="5" t="s">
        <v>20</v>
      </c>
    </row>
    <row r="7" spans="1:13" ht="16.5" thickBot="1">
      <c r="A7" s="41">
        <v>1</v>
      </c>
      <c r="B7" s="46" t="s">
        <v>76</v>
      </c>
      <c r="C7" s="47" t="s">
        <v>41</v>
      </c>
      <c r="D7" s="65">
        <v>4</v>
      </c>
      <c r="E7" s="75">
        <v>11</v>
      </c>
      <c r="F7" s="75">
        <v>12</v>
      </c>
      <c r="G7" s="75">
        <v>10</v>
      </c>
      <c r="H7" s="75">
        <v>16</v>
      </c>
      <c r="I7" s="44"/>
      <c r="J7" s="45"/>
      <c r="K7" s="42">
        <f t="shared" ref="K7:K19" si="0">0+SUM(D7:J7)</f>
        <v>53</v>
      </c>
      <c r="L7" s="43">
        <f t="shared" ref="L7:L19" si="1">1000*(SUM(D7:H7))/(SUM($D$7:$H$7))</f>
        <v>1000</v>
      </c>
      <c r="M7" s="10">
        <v>1000</v>
      </c>
    </row>
    <row r="8" spans="1:13" ht="16.5" thickBot="1">
      <c r="A8" s="41">
        <v>2</v>
      </c>
      <c r="B8" s="46" t="s">
        <v>42</v>
      </c>
      <c r="C8" s="47" t="s">
        <v>41</v>
      </c>
      <c r="D8" s="65">
        <v>4</v>
      </c>
      <c r="E8" s="75">
        <v>12</v>
      </c>
      <c r="F8" s="75">
        <v>10</v>
      </c>
      <c r="G8" s="75">
        <v>16</v>
      </c>
      <c r="H8" s="75">
        <v>9</v>
      </c>
      <c r="I8" s="44"/>
      <c r="J8" s="45"/>
      <c r="K8" s="42">
        <f t="shared" si="0"/>
        <v>51</v>
      </c>
      <c r="L8" s="43">
        <f t="shared" si="1"/>
        <v>962.2641509433962</v>
      </c>
      <c r="M8" s="81"/>
    </row>
    <row r="9" spans="1:13" ht="16.5" thickBot="1">
      <c r="A9" s="41">
        <v>3</v>
      </c>
      <c r="B9" s="46" t="s">
        <v>77</v>
      </c>
      <c r="C9" s="47" t="s">
        <v>41</v>
      </c>
      <c r="D9" s="65">
        <v>10</v>
      </c>
      <c r="E9" s="75">
        <v>7</v>
      </c>
      <c r="F9" s="75">
        <v>3</v>
      </c>
      <c r="G9" s="75">
        <v>13</v>
      </c>
      <c r="H9" s="75">
        <v>10</v>
      </c>
      <c r="I9" s="44">
        <v>14</v>
      </c>
      <c r="J9" s="45"/>
      <c r="K9" s="42">
        <f>0+SUM(D9:J9)</f>
        <v>57</v>
      </c>
      <c r="L9" s="43">
        <f>1000*(SUM(D9:H9))/(SUM($D$7:$H$7))</f>
        <v>811.32075471698113</v>
      </c>
      <c r="M9" s="81"/>
    </row>
    <row r="10" spans="1:13" ht="16.5" thickBot="1">
      <c r="A10" s="41">
        <v>4</v>
      </c>
      <c r="B10" s="46" t="s">
        <v>57</v>
      </c>
      <c r="C10" s="47" t="s">
        <v>4</v>
      </c>
      <c r="D10" s="65">
        <v>9</v>
      </c>
      <c r="E10" s="75">
        <v>9</v>
      </c>
      <c r="F10" s="75">
        <v>9</v>
      </c>
      <c r="G10" s="75">
        <v>3</v>
      </c>
      <c r="H10" s="75">
        <v>13</v>
      </c>
      <c r="I10" s="44">
        <v>6</v>
      </c>
      <c r="J10" s="45"/>
      <c r="K10" s="42">
        <f>0+SUM(D10:J10)</f>
        <v>49</v>
      </c>
      <c r="L10" s="43">
        <f>1000*(SUM(D10:H10))/(SUM($D$7:$H$7))</f>
        <v>811.32075471698113</v>
      </c>
      <c r="M10" s="81"/>
    </row>
    <row r="11" spans="1:13" ht="16.5" thickBot="1">
      <c r="A11" s="41">
        <v>5</v>
      </c>
      <c r="B11" s="46" t="s">
        <v>64</v>
      </c>
      <c r="C11" s="47" t="s">
        <v>4</v>
      </c>
      <c r="D11" s="65">
        <v>16</v>
      </c>
      <c r="E11" s="75">
        <v>4</v>
      </c>
      <c r="F11" s="75">
        <v>10</v>
      </c>
      <c r="G11" s="75">
        <v>3</v>
      </c>
      <c r="H11" s="75">
        <v>4</v>
      </c>
      <c r="I11" s="44"/>
      <c r="J11" s="45"/>
      <c r="K11" s="42">
        <f t="shared" si="0"/>
        <v>37</v>
      </c>
      <c r="L11" s="43">
        <f t="shared" si="1"/>
        <v>698.11320754716985</v>
      </c>
      <c r="M11" s="81"/>
    </row>
    <row r="12" spans="1:13" ht="16.5" thickBot="1">
      <c r="A12" s="41">
        <v>6</v>
      </c>
      <c r="B12" s="46" t="s">
        <v>78</v>
      </c>
      <c r="C12" s="47" t="s">
        <v>23</v>
      </c>
      <c r="D12" s="65">
        <v>3</v>
      </c>
      <c r="E12" s="75">
        <v>9</v>
      </c>
      <c r="F12" s="75">
        <v>4</v>
      </c>
      <c r="G12" s="75">
        <v>3</v>
      </c>
      <c r="H12" s="75">
        <v>7</v>
      </c>
      <c r="I12" s="44"/>
      <c r="J12" s="45"/>
      <c r="K12" s="42">
        <f t="shared" si="0"/>
        <v>26</v>
      </c>
      <c r="L12" s="43">
        <f t="shared" si="1"/>
        <v>490.56603773584908</v>
      </c>
      <c r="M12" s="81"/>
    </row>
    <row r="13" spans="1:13" ht="16.5" thickBot="1">
      <c r="A13" s="41">
        <v>7</v>
      </c>
      <c r="B13" s="46" t="s">
        <v>40</v>
      </c>
      <c r="C13" s="47" t="s">
        <v>41</v>
      </c>
      <c r="D13" s="65">
        <v>3</v>
      </c>
      <c r="E13" s="75">
        <v>3</v>
      </c>
      <c r="F13" s="75">
        <v>4</v>
      </c>
      <c r="G13" s="75">
        <v>5</v>
      </c>
      <c r="H13" s="75">
        <v>10</v>
      </c>
      <c r="I13" s="44"/>
      <c r="J13" s="45"/>
      <c r="K13" s="42">
        <f t="shared" si="0"/>
        <v>25</v>
      </c>
      <c r="L13" s="43">
        <f t="shared" si="1"/>
        <v>471.69811320754718</v>
      </c>
      <c r="M13" s="81"/>
    </row>
    <row r="14" spans="1:13" ht="16.5" thickBot="1">
      <c r="A14" s="41">
        <v>8</v>
      </c>
      <c r="B14" s="46" t="s">
        <v>66</v>
      </c>
      <c r="C14" s="47" t="s">
        <v>4</v>
      </c>
      <c r="D14" s="65">
        <v>4</v>
      </c>
      <c r="E14" s="75">
        <v>4</v>
      </c>
      <c r="F14" s="75">
        <v>3</v>
      </c>
      <c r="G14" s="75">
        <v>4</v>
      </c>
      <c r="H14" s="75">
        <v>4</v>
      </c>
      <c r="I14" s="44"/>
      <c r="J14" s="45"/>
      <c r="K14" s="42">
        <f t="shared" si="0"/>
        <v>19</v>
      </c>
      <c r="L14" s="43">
        <f t="shared" si="1"/>
        <v>358.49056603773585</v>
      </c>
      <c r="M14" s="81"/>
    </row>
    <row r="15" spans="1:13" ht="16.5" thickBot="1">
      <c r="A15" s="41">
        <v>9</v>
      </c>
      <c r="B15" s="46" t="s">
        <v>62</v>
      </c>
      <c r="C15" s="47" t="s">
        <v>4</v>
      </c>
      <c r="D15" s="65">
        <v>5</v>
      </c>
      <c r="E15" s="75">
        <v>4</v>
      </c>
      <c r="F15" s="75">
        <v>2</v>
      </c>
      <c r="G15" s="75">
        <v>1</v>
      </c>
      <c r="H15" s="75">
        <v>3</v>
      </c>
      <c r="I15" s="44"/>
      <c r="J15" s="45"/>
      <c r="K15" s="42">
        <f t="shared" si="0"/>
        <v>15</v>
      </c>
      <c r="L15" s="43">
        <f t="shared" si="1"/>
        <v>283.01886792452831</v>
      </c>
      <c r="M15" s="81"/>
    </row>
    <row r="16" spans="1:13" ht="16.5" thickBot="1">
      <c r="A16" s="41">
        <v>10</v>
      </c>
      <c r="B16" s="46" t="s">
        <v>79</v>
      </c>
      <c r="C16" s="47" t="s">
        <v>23</v>
      </c>
      <c r="D16" s="65">
        <v>2</v>
      </c>
      <c r="E16" s="75">
        <v>4</v>
      </c>
      <c r="F16" s="75">
        <v>4</v>
      </c>
      <c r="G16" s="75">
        <v>3</v>
      </c>
      <c r="H16" s="75">
        <v>1</v>
      </c>
      <c r="I16" s="44"/>
      <c r="J16" s="45"/>
      <c r="K16" s="42">
        <f t="shared" si="0"/>
        <v>14</v>
      </c>
      <c r="L16" s="43">
        <f t="shared" si="1"/>
        <v>264.15094339622641</v>
      </c>
      <c r="M16" s="81"/>
    </row>
    <row r="17" spans="1:13" ht="16.5" thickBot="1">
      <c r="A17" s="41">
        <v>11</v>
      </c>
      <c r="B17" s="46" t="s">
        <v>65</v>
      </c>
      <c r="C17" s="47" t="s">
        <v>4</v>
      </c>
      <c r="D17" s="65">
        <v>2</v>
      </c>
      <c r="E17" s="75">
        <v>5</v>
      </c>
      <c r="F17" s="75">
        <v>2</v>
      </c>
      <c r="G17" s="75">
        <v>3</v>
      </c>
      <c r="H17" s="75">
        <v>1</v>
      </c>
      <c r="I17" s="44"/>
      <c r="J17" s="45"/>
      <c r="K17" s="42">
        <f t="shared" si="0"/>
        <v>13</v>
      </c>
      <c r="L17" s="43">
        <f t="shared" si="1"/>
        <v>245.28301886792454</v>
      </c>
      <c r="M17" s="81"/>
    </row>
    <row r="18" spans="1:13" ht="16.5" thickBot="1">
      <c r="A18" s="41">
        <v>12</v>
      </c>
      <c r="B18" s="46" t="s">
        <v>63</v>
      </c>
      <c r="C18" s="47" t="s">
        <v>4</v>
      </c>
      <c r="D18" s="65">
        <v>3</v>
      </c>
      <c r="E18" s="75">
        <v>2</v>
      </c>
      <c r="F18" s="75">
        <v>2</v>
      </c>
      <c r="G18" s="75">
        <v>3</v>
      </c>
      <c r="H18" s="75">
        <v>1</v>
      </c>
      <c r="I18" s="44"/>
      <c r="J18" s="45"/>
      <c r="K18" s="42">
        <f t="shared" si="0"/>
        <v>11</v>
      </c>
      <c r="L18" s="43">
        <f t="shared" si="1"/>
        <v>207.54716981132074</v>
      </c>
      <c r="M18" s="81"/>
    </row>
    <row r="19" spans="1:13" ht="16.5" thickBot="1">
      <c r="A19" s="89">
        <v>13</v>
      </c>
      <c r="B19" s="90" t="s">
        <v>61</v>
      </c>
      <c r="C19" s="91" t="s">
        <v>4</v>
      </c>
      <c r="D19" s="92">
        <v>1</v>
      </c>
      <c r="E19" s="93">
        <v>2</v>
      </c>
      <c r="F19" s="93">
        <v>2</v>
      </c>
      <c r="G19" s="93">
        <v>3</v>
      </c>
      <c r="H19" s="93">
        <v>2</v>
      </c>
      <c r="I19" s="94"/>
      <c r="J19" s="95"/>
      <c r="K19" s="96">
        <f t="shared" si="0"/>
        <v>10</v>
      </c>
      <c r="L19" s="97">
        <f t="shared" si="1"/>
        <v>188.67924528301887</v>
      </c>
      <c r="M19" s="81"/>
    </row>
    <row r="21" spans="1:13" s="11" customFormat="1" ht="24" customHeight="1">
      <c r="B21" s="12" t="s">
        <v>3</v>
      </c>
      <c r="C21" s="3" t="str">
        <f>duomenys!B8</f>
        <v>Gediminas Vaitekūnas</v>
      </c>
      <c r="D21" s="3"/>
      <c r="E21" s="3"/>
      <c r="J21" s="85" t="s">
        <v>13</v>
      </c>
      <c r="K21" s="125">
        <f>duomenys!B7</f>
        <v>45185</v>
      </c>
      <c r="L21" s="125"/>
    </row>
    <row r="22" spans="1:13" s="11" customFormat="1" ht="27.75" customHeight="1">
      <c r="B22" s="3"/>
      <c r="C22" s="123" t="str">
        <f>duomenys!B9</f>
        <v>Virginijus Ivančikas</v>
      </c>
      <c r="D22" s="123"/>
      <c r="E22" s="123"/>
      <c r="J22" s="27"/>
      <c r="K22" s="28" t="str">
        <f>duomenys!B4</f>
        <v>Paluknys</v>
      </c>
      <c r="L22" s="29"/>
    </row>
  </sheetData>
  <sortState xmlns:xlrd2="http://schemas.microsoft.com/office/spreadsheetml/2017/richdata2" ref="B9:L10">
    <sortCondition descending="1" ref="K9:K10"/>
  </sortState>
  <mergeCells count="5">
    <mergeCell ref="C22:E22"/>
    <mergeCell ref="A1:L1"/>
    <mergeCell ref="A2:L2"/>
    <mergeCell ref="D4:H4"/>
    <mergeCell ref="K21:L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6</vt:i4>
      </vt:variant>
      <vt:variant>
        <vt:lpstr>Įvardytieji diapazonai</vt:lpstr>
      </vt:variant>
      <vt:variant>
        <vt:i4>3</vt:i4>
      </vt:variant>
    </vt:vector>
  </HeadingPairs>
  <TitlesOfParts>
    <vt:vector size="9" baseType="lpstr">
      <vt:lpstr>duomenys</vt:lpstr>
      <vt:lpstr>F1A</vt:lpstr>
      <vt:lpstr>F1B</vt:lpstr>
      <vt:lpstr>F1C</vt:lpstr>
      <vt:lpstr>F1H</vt:lpstr>
      <vt:lpstr>HLG</vt:lpstr>
      <vt:lpstr>F1A!Print_Area</vt:lpstr>
      <vt:lpstr>F1B!Print_Area</vt:lpstr>
      <vt:lpstr>F1C!Print_Area</vt:lpstr>
    </vt:vector>
  </TitlesOfParts>
  <Company>chata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montis</dc:creator>
  <cp:lastModifiedBy>Virginijus</cp:lastModifiedBy>
  <cp:lastPrinted>2023-09-16T12:06:24Z</cp:lastPrinted>
  <dcterms:created xsi:type="dcterms:W3CDTF">2007-06-11T10:37:28Z</dcterms:created>
  <dcterms:modified xsi:type="dcterms:W3CDTF">2023-09-16T12:51:14Z</dcterms:modified>
</cp:coreProperties>
</file>